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ropbox\โอ้2559\ชิงชนะเลิศแห่งประเทศไทย\ผลการแข่งขัน\"/>
    </mc:Choice>
  </mc:AlternateContent>
  <bookViews>
    <workbookView xWindow="0" yWindow="465" windowWidth="25605" windowHeight="15465" tabRatio="980" activeTab="1"/>
  </bookViews>
  <sheets>
    <sheet name="All" sheetId="19" r:id="rId1"/>
    <sheet name="Open Male" sheetId="7" r:id="rId2"/>
    <sheet name="Open Female" sheetId="8" r:id="rId3"/>
    <sheet name="Junior Male" sheetId="9" r:id="rId4"/>
    <sheet name="Junior Female" sheetId="10" r:id="rId5"/>
    <sheet name="Youth A Male" sheetId="11" r:id="rId6"/>
    <sheet name="Youth A Female " sheetId="12" r:id="rId7"/>
    <sheet name="Youth B Male" sheetId="13" r:id="rId8"/>
    <sheet name="Youth B Female" sheetId="14" r:id="rId9"/>
    <sheet name="Youth C Male" sheetId="15" r:id="rId10"/>
    <sheet name="Youth C Female" sheetId="16" r:id="rId11"/>
    <sheet name="Youth D Male" sheetId="18" r:id="rId12"/>
    <sheet name="Youth D Female" sheetId="17" state="hidden" r:id="rId13"/>
    <sheet name="Speed Chart Men" sheetId="20" state="hidden" r:id="rId14"/>
  </sheets>
  <definedNames>
    <definedName name="_xlnm._FilterDatabase" localSheetId="0" hidden="1">All!$A$5:$O$108</definedName>
    <definedName name="_xlnm._FilterDatabase" localSheetId="4" hidden="1">'Junior Female'!$A$6:$O$6</definedName>
    <definedName name="_xlnm._FilterDatabase" localSheetId="3" hidden="1">'Junior Male'!$A$6:$O$6</definedName>
    <definedName name="_xlnm._FilterDatabase" localSheetId="2" hidden="1">'Open Female'!$A$6:$O$6</definedName>
    <definedName name="_xlnm._FilterDatabase" localSheetId="1" hidden="1">'Open Male'!$A$6:$O$6</definedName>
    <definedName name="_xlnm._FilterDatabase" localSheetId="6" hidden="1">'Youth A Female '!$A$6:$O$6</definedName>
    <definedName name="_xlnm._FilterDatabase" localSheetId="5" hidden="1">'Youth A Male'!$A$6:$O$6</definedName>
    <definedName name="_xlnm._FilterDatabase" localSheetId="8" hidden="1">'Youth B Female'!$A$6:$O$6</definedName>
    <definedName name="_xlnm._FilterDatabase" localSheetId="7" hidden="1">'Youth B Male'!$A$6:$O$6</definedName>
    <definedName name="_xlnm._FilterDatabase" localSheetId="10" hidden="1">'Youth C Female'!$A$6:$O$6</definedName>
    <definedName name="_xlnm._FilterDatabase" localSheetId="9" hidden="1">'Youth C Male'!$A$6:$O$6</definedName>
    <definedName name="_xlnm._FilterDatabase" localSheetId="12" hidden="1">'Youth D Female'!$A$6:$F$9</definedName>
    <definedName name="_xlnm._FilterDatabase" localSheetId="11" hidden="1">'Youth D Male'!$A$6:$O$6</definedName>
    <definedName name="_xlnm.Print_Titles" localSheetId="0">All!$5:$5</definedName>
    <definedName name="_xlnm.Print_Titles" localSheetId="12">'Youth D Female'!$6:$6</definedName>
  </definedNames>
  <calcPr calcId="152511" concurrentCalc="0"/>
</workbook>
</file>

<file path=xl/calcChain.xml><?xml version="1.0" encoding="utf-8"?>
<calcChain xmlns="http://schemas.openxmlformats.org/spreadsheetml/2006/main">
  <c r="I8" i="7" l="1"/>
  <c r="I9" i="7"/>
  <c r="I9" i="13"/>
  <c r="D69" i="20"/>
  <c r="C65" i="20"/>
  <c r="I30" i="20"/>
  <c r="D64" i="20"/>
  <c r="H30" i="20"/>
  <c r="C64" i="20"/>
  <c r="B64" i="20"/>
  <c r="H60" i="20"/>
  <c r="B56" i="20"/>
  <c r="G60" i="20"/>
  <c r="H22" i="20"/>
  <c r="M26" i="20"/>
  <c r="C49" i="20"/>
  <c r="B49" i="20"/>
  <c r="C42" i="20"/>
  <c r="C41" i="20"/>
  <c r="H45" i="20"/>
  <c r="B41" i="20"/>
  <c r="G45" i="20"/>
  <c r="D36" i="20"/>
  <c r="H6" i="20"/>
  <c r="I9" i="18"/>
  <c r="I12" i="18"/>
  <c r="I11" i="18"/>
  <c r="I8" i="18"/>
  <c r="I7" i="18"/>
  <c r="I10" i="18"/>
  <c r="I10" i="16"/>
  <c r="I7" i="16"/>
  <c r="I9" i="16"/>
  <c r="I8" i="16"/>
  <c r="I11" i="16"/>
  <c r="I10" i="15"/>
  <c r="I8" i="15"/>
  <c r="I7" i="15"/>
  <c r="I9" i="15"/>
  <c r="I7" i="14"/>
  <c r="I8" i="14"/>
  <c r="I8" i="13"/>
  <c r="I7" i="13"/>
  <c r="I10" i="13"/>
  <c r="I12" i="13"/>
  <c r="I11" i="13"/>
  <c r="I8" i="12"/>
  <c r="I7" i="12"/>
  <c r="I7" i="11"/>
  <c r="I8" i="11"/>
  <c r="I7" i="10"/>
  <c r="I9" i="10"/>
  <c r="I10" i="10"/>
  <c r="I8" i="10"/>
  <c r="I9" i="9"/>
  <c r="I10" i="9"/>
  <c r="I7" i="9"/>
  <c r="I8" i="9"/>
  <c r="I11" i="9"/>
  <c r="I9" i="8"/>
  <c r="I7" i="8"/>
  <c r="I8" i="8"/>
  <c r="I7" i="7"/>
  <c r="I10" i="7"/>
  <c r="L108" i="19"/>
  <c r="K108" i="19"/>
  <c r="J108" i="19"/>
  <c r="F107" i="19"/>
  <c r="F106" i="19"/>
  <c r="F105" i="19"/>
  <c r="F104" i="19"/>
  <c r="F103" i="19"/>
  <c r="F102" i="19"/>
  <c r="F101" i="19"/>
  <c r="F100" i="19"/>
  <c r="F99" i="19"/>
  <c r="F98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</calcChain>
</file>

<file path=xl/sharedStrings.xml><?xml version="1.0" encoding="utf-8"?>
<sst xmlns="http://schemas.openxmlformats.org/spreadsheetml/2006/main" count="1396" uniqueCount="213">
  <si>
    <t>ลำดับ</t>
  </si>
  <si>
    <t>ชื่อ-สกุล</t>
  </si>
  <si>
    <t>เกิด พ.ศ.</t>
  </si>
  <si>
    <t>อายุ</t>
  </si>
  <si>
    <t>รุ่น</t>
  </si>
  <si>
    <t>Lead</t>
  </si>
  <si>
    <t>Speed</t>
  </si>
  <si>
    <t>ลงชื่อ</t>
  </si>
  <si>
    <t>Youth B</t>
  </si>
  <si>
    <t>Rockaholic</t>
  </si>
  <si>
    <t>Junior</t>
  </si>
  <si>
    <t>Youth A</t>
  </si>
  <si>
    <t>สังกัด/ชมรม</t>
  </si>
  <si>
    <t>√</t>
  </si>
  <si>
    <t>การแข่งขันกีฬาปีนหน้าผาชิงชนะเลิศแห่งประเทศไทย ปี 2559</t>
  </si>
  <si>
    <t>ณ การกีฬาแห่งประเทศไทย กรุงเทพมหานคร</t>
  </si>
  <si>
    <t>วันที่ 11-14 สิงหาคม 2559</t>
  </si>
  <si>
    <t xml:space="preserve">Open </t>
  </si>
  <si>
    <t>ก่อน 2545</t>
  </si>
  <si>
    <t>2541-2540</t>
  </si>
  <si>
    <t>2543-2542</t>
  </si>
  <si>
    <t>2545-2544</t>
  </si>
  <si>
    <t>Youth C</t>
  </si>
  <si>
    <t>Youth D</t>
  </si>
  <si>
    <t>2548-2552</t>
  </si>
  <si>
    <t>14 up</t>
  </si>
  <si>
    <t>2547-2546</t>
  </si>
  <si>
    <t>-</t>
  </si>
  <si>
    <t>จุติธิดา จงศิริ</t>
  </si>
  <si>
    <t>นาย</t>
  </si>
  <si>
    <t>เด็กชาย</t>
  </si>
  <si>
    <t>นางสาว</t>
  </si>
  <si>
    <t>เด็กหญิง</t>
  </si>
  <si>
    <t>ปรมัตถ์ มารศรี</t>
  </si>
  <si>
    <t>Proclimber &amp; Adventure</t>
  </si>
  <si>
    <t>ศุภกัลป์ พิริยะไพโรจน์</t>
  </si>
  <si>
    <t>Toprope</t>
  </si>
  <si>
    <t>กีรติ ฟักอ่อน</t>
  </si>
  <si>
    <t>คอง มิน ลี</t>
  </si>
  <si>
    <t>คำนำหน้า</t>
  </si>
  <si>
    <t>BIB</t>
  </si>
  <si>
    <t>จักราวุธ เปรมศักดิ์เสถียร</t>
  </si>
  <si>
    <t>วลัญช์สิณี อินทศิริ</t>
  </si>
  <si>
    <t>ธนกร วโรดมย์กร</t>
  </si>
  <si>
    <t>กฤษนัย เจริญวัฒนวญญู</t>
  </si>
  <si>
    <t>อัครพนธ์ อาจเต้ยไพบูลย์</t>
  </si>
  <si>
    <t>ณัฏฐ์กฤศ วิโรจน์แดนไทย</t>
  </si>
  <si>
    <t>ปฏิภาณ อิทธิวิบูลย์</t>
  </si>
  <si>
    <t>อินธิรา ก้อนคำ</t>
  </si>
  <si>
    <t>ธนิจดา กิ่งทอง</t>
  </si>
  <si>
    <t>ณัฏฐชัย เมฆฉาย</t>
  </si>
  <si>
    <t>พิชญุตย์ หงษาคำ</t>
  </si>
  <si>
    <t>ต่อหัวเสือ</t>
  </si>
  <si>
    <t>ณภัทร สมใจปองธรรม</t>
  </si>
  <si>
    <t>สิรภพ จิรจตุรพักตร์</t>
  </si>
  <si>
    <t>วงศธร แซ่เล้า</t>
  </si>
  <si>
    <t>ปกสกนธ์ โชติกไกร</t>
  </si>
  <si>
    <t>กฤษฏิ์โชติ บุญกำพร้า</t>
  </si>
  <si>
    <t>อภิวิชญ์ ลิ้มพานิชภักดี</t>
  </si>
  <si>
    <t>ณัชชา ช้อยเชื้อดี</t>
  </si>
  <si>
    <t>นิชนันท์ ภู่ศิริ</t>
  </si>
  <si>
    <t>ภาพิต สถิตธรรมจิตร</t>
  </si>
  <si>
    <t>โยษิตา ยิ้มละมัย</t>
  </si>
  <si>
    <t>อลิสา สระทองยอด</t>
  </si>
  <si>
    <t>ปริตต์ ลีลาสินเจริญ</t>
  </si>
  <si>
    <t>ถิรวัฒม์ กลิ่นสุคนธ์</t>
  </si>
  <si>
    <t>กิจภูมิ มีสวัสดิ์</t>
  </si>
  <si>
    <t>มกรธวัช ยิ้มละมัย</t>
  </si>
  <si>
    <t>กิจจานน มีสวัสดิ์</t>
  </si>
  <si>
    <t>ธวัลพร ลิมิตเลาหพันธุ์</t>
  </si>
  <si>
    <t>ญาณิสา ภู่ศิริ</t>
  </si>
  <si>
    <t>ณราดา ดิษยบุตร</t>
  </si>
  <si>
    <t>เพลินพัฒนา</t>
  </si>
  <si>
    <t>ปัณณพร ขรรค์บริวาร</t>
  </si>
  <si>
    <t>ใบสมัครไม่ได้กรอกข้อมูล</t>
  </si>
  <si>
    <t>นลัท ดิษยบุตร</t>
  </si>
  <si>
    <t>นภัส ดิษยบุตร</t>
  </si>
  <si>
    <t>ปริชญ์ ขรรค์บริวาร</t>
  </si>
  <si>
    <t>นีรา ศิริรัตโนทัย</t>
  </si>
  <si>
    <t>ปิยพัทธ์ ขรรค์บริวาร</t>
  </si>
  <si>
    <t>สนธเยศ อัศวเหม</t>
  </si>
  <si>
    <t>กฤตญชญช์ นาถ้ำพลอย</t>
  </si>
  <si>
    <t>THAMMASAT CLIMBING CLUB</t>
  </si>
  <si>
    <t>กฤษฎากร ทองมั่ง</t>
  </si>
  <si>
    <t>18-19</t>
  </si>
  <si>
    <t>16-17</t>
  </si>
  <si>
    <t>14-15</t>
  </si>
  <si>
    <t>12-13</t>
  </si>
  <si>
    <t>11-7</t>
  </si>
  <si>
    <t>ทาวิต วโรกร</t>
  </si>
  <si>
    <t>อายุไม่ตรงตามรุ่น</t>
  </si>
  <si>
    <t>ศุภรัฐ กอสกุล</t>
  </si>
  <si>
    <t>พัชรพล สิทธิ์เหล่าถาวร</t>
  </si>
  <si>
    <t>ภาวิณี สมศรี</t>
  </si>
  <si>
    <t>รัชพล อุดมสมบูรณ์</t>
  </si>
  <si>
    <t>ปัณณชา เลิศลาภนนท์</t>
  </si>
  <si>
    <t>ณัชชา ระวิวงศ์</t>
  </si>
  <si>
    <t>อัครนาถ เรือนสถิตย์</t>
  </si>
  <si>
    <t>อัศวิน เอื้ออารีย์จิต</t>
  </si>
  <si>
    <t>ศุภสัณห์ ธนากรกุล</t>
  </si>
  <si>
    <t>ปานวิน</t>
  </si>
  <si>
    <t>กิตติภณ สุวรรณวัฒนะ</t>
  </si>
  <si>
    <t>อิสระ คุลีเมฆิน</t>
  </si>
  <si>
    <t>Rockventure</t>
  </si>
  <si>
    <t>โรงเรียนอัสสัมชัญศรีราชา</t>
  </si>
  <si>
    <t>พีรดา เลิศพิทยานุกูล</t>
  </si>
  <si>
    <t>จิราพร เกียรติวัชรชัย</t>
  </si>
  <si>
    <t>วัดไทร</t>
  </si>
  <si>
    <t>สรัญญา ประเสริฐสงคราม</t>
  </si>
  <si>
    <t>วานุสิทธิ์ พันธมิตร</t>
  </si>
  <si>
    <t>ธีรพล เชิดชูวิทยศิลป์</t>
  </si>
  <si>
    <t>ธีรพล บุญเดช</t>
  </si>
  <si>
    <t>เอกรัตน์ อวนศรี</t>
  </si>
  <si>
    <t>จุฬาลักษณ์ ทมิฬทร</t>
  </si>
  <si>
    <t>นิกโคล โทมาส</t>
  </si>
  <si>
    <t>ปัทม์ เอื้ออารีนุสรณ์</t>
  </si>
  <si>
    <t>วัชรีวรรณ โทมาส</t>
  </si>
  <si>
    <t>ปานแก้ว พลายพูลทรัพย์</t>
  </si>
  <si>
    <t>ศรัณย์ หล่อพิพัฒน์</t>
  </si>
  <si>
    <t>อุดมสิทธิ์ สุขโข</t>
  </si>
  <si>
    <t>เสฏฐวุฒิ นาคนพคุณ</t>
  </si>
  <si>
    <t>ธัชธนา รักษาชาติ</t>
  </si>
  <si>
    <t>P.T. Climbing</t>
  </si>
  <si>
    <t>ภานุพงศ์ บุญประกอบ</t>
  </si>
  <si>
    <t>ปรารถนา รักษาชาติ</t>
  </si>
  <si>
    <t>สุดารัตน์ ภูมิสวาท</t>
  </si>
  <si>
    <t>เจษฏา ทวีการ</t>
  </si>
  <si>
    <t>ปพนธร์ เกษมวุฒิ</t>
  </si>
  <si>
    <t>วินัย เรืองฤทธิ์</t>
  </si>
  <si>
    <t>ศาศวัต อิทธิอภิบวร</t>
  </si>
  <si>
    <t>ภัคจิรา กี่สุวรรณ</t>
  </si>
  <si>
    <t>ชัยพร ขันแก้ว</t>
  </si>
  <si>
    <t xml:space="preserve"> เพชร วิวัฒน์สินอุดม</t>
  </si>
  <si>
    <t>นฤศร เลขยานนท์</t>
  </si>
  <si>
    <t>ไม่ได้แนบใบสมัครลงใน web</t>
  </si>
  <si>
    <t>โรงเรียนอัสสัมชัญธนบุรี</t>
  </si>
  <si>
    <t>ศักดิธัช จันทร</t>
  </si>
  <si>
    <t>สพล.เชียงใหม่</t>
  </si>
  <si>
    <t>วรินทร ศรประดิษฐ์</t>
  </si>
  <si>
    <t>ธนนวรรณ ปุกคาม</t>
  </si>
  <si>
    <t>ณัชชา สกุลศิลปกร</t>
  </si>
  <si>
    <t>ธีรวัจน์ เป็งแดง</t>
  </si>
  <si>
    <t>ศุภชัย การะเกตุ</t>
  </si>
  <si>
    <t>ภิญญาพัชญ์ ทรัพย์บุญรอด</t>
  </si>
  <si>
    <t>เชียงใหม่ไคล์มมิ่งคลับ</t>
  </si>
  <si>
    <t>สุวพร  ดำรงสุกิจ</t>
  </si>
  <si>
    <t>ชุติกาญจน์  สังข์ทอง</t>
  </si>
  <si>
    <t>บุญวนิชย์  อาตม์อุย</t>
  </si>
  <si>
    <t>ดาริกา  อุดมชัยพร</t>
  </si>
  <si>
    <t xml:space="preserve">นิธิฤดี  จีนาพันธ์ </t>
  </si>
  <si>
    <t>นาง</t>
  </si>
  <si>
    <t>ขนิษฐา  ชลคดีดำรงค์กุล</t>
  </si>
  <si>
    <t>ปาฏิหารย์ ปิ่นนิล</t>
  </si>
  <si>
    <t>อัมรินทร์  นามรัตนศรี</t>
  </si>
  <si>
    <t>พรเทพ  เสถียรทิพวรรณ</t>
  </si>
  <si>
    <t>ณเดช  คูกิมิยะ</t>
  </si>
  <si>
    <t>กฤษกร  ธงพานิช</t>
  </si>
  <si>
    <t>Speed Open Male</t>
  </si>
  <si>
    <t>Speed Open Female</t>
  </si>
  <si>
    <t>Speed Junior Male</t>
  </si>
  <si>
    <t>Speed Junior Female</t>
  </si>
  <si>
    <t>Speed Youth A Male</t>
  </si>
  <si>
    <t>Speed Youth A Female</t>
  </si>
  <si>
    <t>Speed Youth B Male</t>
  </si>
  <si>
    <t>Speed Youth B Female</t>
  </si>
  <si>
    <t>Speed Youth C Male</t>
  </si>
  <si>
    <t>Speed Youth C Female</t>
  </si>
  <si>
    <t>Speed Youth D Female</t>
  </si>
  <si>
    <t>Speed Youth D Male</t>
  </si>
  <si>
    <t>วันที่ 12 สิงหาคม 2559</t>
  </si>
  <si>
    <t>สรุปรายชื่อนักกีฬา</t>
  </si>
  <si>
    <t>Regis ID</t>
  </si>
  <si>
    <t>Boulder</t>
  </si>
  <si>
    <t>Experience</t>
  </si>
  <si>
    <t>เอกสาร</t>
  </si>
  <si>
    <t>2year</t>
  </si>
  <si>
    <t>1year</t>
  </si>
  <si>
    <t>0year</t>
  </si>
  <si>
    <t>6month</t>
  </si>
  <si>
    <t>4year</t>
  </si>
  <si>
    <t>3year</t>
  </si>
  <si>
    <t>3month</t>
  </si>
  <si>
    <t>5month</t>
  </si>
  <si>
    <t>1.7year</t>
  </si>
  <si>
    <t>1.5year</t>
  </si>
  <si>
    <t>7year</t>
  </si>
  <si>
    <t>8year</t>
  </si>
  <si>
    <t>5year</t>
  </si>
  <si>
    <t>13year</t>
  </si>
  <si>
    <t>11year</t>
  </si>
  <si>
    <t>6year</t>
  </si>
  <si>
    <t>ชนนิกานต์</t>
  </si>
  <si>
    <t>อัมรินทร์ นามรัตนศรี</t>
  </si>
  <si>
    <t>เวลา Route A</t>
  </si>
  <si>
    <t>เวลา Route B</t>
  </si>
  <si>
    <t>Best Result</t>
  </si>
  <si>
    <t>Qualification Ranking</t>
  </si>
  <si>
    <t>1/4</t>
  </si>
  <si>
    <t>1/2</t>
  </si>
  <si>
    <t>Small Final</t>
  </si>
  <si>
    <t>Final</t>
  </si>
  <si>
    <t>อันดับ</t>
  </si>
  <si>
    <t>หมายเลข:</t>
  </si>
  <si>
    <t>Jury President:</t>
  </si>
  <si>
    <t>Date:</t>
  </si>
  <si>
    <t>SMALL FINAL/ชิงที่ 3</t>
  </si>
  <si>
    <t>การแข่งขันกีฬาปีนหน้าผาชิงชนะเลิศแห่งประเทศไทย ปี 2559 ณ การกีฬาแห่งประเทศไทย กรุงเทพมหานคร</t>
  </si>
  <si>
    <t>สรกานต์ ทองจรัส</t>
  </si>
  <si>
    <t>บุญวณิช  อาตม์อุย</t>
  </si>
  <si>
    <t>ปิยพัท์ ขรรค์บริวาร</t>
  </si>
  <si>
    <t>Speed Chart</t>
  </si>
  <si>
    <t>SMALL FINAL/ชิงที่ 1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</si>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</sst>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"/>
    <numFmt numFmtId="188" formatCode="0.000"/>
    <numFmt numFmtId="189" formatCode="0.0000"/>
  </numFmts>
  <fonts count="26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6"/>
      <color indexed="8"/>
      <name val="TH Sarabun New"/>
    </font>
    <font>
      <b/>
      <sz val="16"/>
      <color indexed="8"/>
      <name val="TH Sarabun New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6"/>
      <color indexed="8"/>
      <name val="TH Sarabun New"/>
      <family val="2"/>
    </font>
    <font>
      <sz val="8"/>
      <name val="Verdana"/>
    </font>
    <font>
      <sz val="16"/>
      <color indexed="8"/>
      <name val="Berlin Sans FB"/>
      <family val="2"/>
    </font>
    <font>
      <sz val="16"/>
      <color theme="1"/>
      <name val="TH Sarabun New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2"/>
      <color indexed="8"/>
      <name val="TH Sarabun New"/>
      <family val="2"/>
    </font>
    <font>
      <sz val="12"/>
      <color indexed="8"/>
      <name val="Verdana"/>
    </font>
    <font>
      <sz val="12"/>
      <color indexed="8"/>
      <name val="Berlin Sans FB"/>
      <family val="2"/>
    </font>
    <font>
      <b/>
      <sz val="16"/>
      <color theme="1"/>
      <name val="TH Sarabun New"/>
    </font>
    <font>
      <sz val="18"/>
      <color theme="1"/>
      <name val="TH Sarabun New"/>
    </font>
    <font>
      <b/>
      <sz val="18"/>
      <color theme="1"/>
      <name val="TH Sarabun New"/>
    </font>
    <font>
      <b/>
      <sz val="14"/>
      <color theme="1"/>
      <name val="TH Sarabun New"/>
      <family val="2"/>
    </font>
    <font>
      <b/>
      <sz val="20"/>
      <color theme="1"/>
      <name val="TH Sarabun New"/>
      <family val="2"/>
    </font>
    <font>
      <b/>
      <sz val="30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  <font>
      <sz val="12"/>
      <color indexed="8"/>
      <name val="Verdana"/>
      <family val="2"/>
    </font>
    <font>
      <sz val="14"/>
      <color indexed="8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thin">
        <color theme="1"/>
      </right>
      <top/>
      <bottom style="double">
        <color rgb="FFFF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FF0000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38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13" fillId="0" borderId="5" applyNumberFormat="0" applyFill="0" applyBorder="0" applyProtection="0">
      <alignment vertical="top" wrapText="1"/>
    </xf>
    <xf numFmtId="0" fontId="1" fillId="0" borderId="5"/>
    <xf numFmtId="0" fontId="1" fillId="0" borderId="5">
      <alignment vertical="center"/>
    </xf>
    <xf numFmtId="0" fontId="1" fillId="0" borderId="5"/>
    <xf numFmtId="0" fontId="24" fillId="0" borderId="5" applyNumberFormat="0" applyFill="0" applyBorder="0" applyProtection="0">
      <alignment vertical="top" wrapText="1"/>
    </xf>
    <xf numFmtId="0" fontId="24" fillId="0" borderId="5" applyNumberFormat="0" applyFill="0" applyBorder="0" applyProtection="0">
      <alignment vertical="top" wrapText="1"/>
    </xf>
  </cellStyleXfs>
  <cellXfs count="283">
    <xf numFmtId="0" fontId="0" fillId="0" borderId="0" xfId="0" applyFont="1" applyAlignment="1">
      <alignment vertical="top" wrapText="1"/>
    </xf>
    <xf numFmtId="0" fontId="2" fillId="0" borderId="6" xfId="0" applyNumberFormat="1" applyFont="1" applyBorder="1" applyAlignment="1"/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/>
    <xf numFmtId="1" fontId="6" fillId="0" borderId="6" xfId="0" applyNumberFormat="1" applyFont="1" applyBorder="1" applyAlignment="1"/>
    <xf numFmtId="1" fontId="6" fillId="2" borderId="8" xfId="0" applyNumberFormat="1" applyFont="1" applyFill="1" applyBorder="1" applyAlignment="1">
      <alignment horizontal="left"/>
    </xf>
    <xf numFmtId="1" fontId="2" fillId="0" borderId="12" xfId="0" applyNumberFormat="1" applyFont="1" applyBorder="1" applyAlignment="1">
      <alignment horizontal="center"/>
    </xf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left"/>
    </xf>
    <xf numFmtId="0" fontId="12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1" fontId="6" fillId="0" borderId="17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1" fontId="6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left"/>
    </xf>
    <xf numFmtId="1" fontId="2" fillId="2" borderId="11" xfId="0" applyNumberFormat="1" applyFont="1" applyFill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" fillId="0" borderId="8" xfId="0" applyNumberFormat="1" applyFont="1" applyBorder="1" applyAlignment="1"/>
    <xf numFmtId="0" fontId="2" fillId="0" borderId="15" xfId="0" applyNumberFormat="1" applyFont="1" applyBorder="1" applyAlignment="1"/>
    <xf numFmtId="0" fontId="2" fillId="0" borderId="5" xfId="375" applyNumberFormat="1" applyFont="1" applyAlignment="1">
      <alignment vertical="top" wrapText="1"/>
    </xf>
    <xf numFmtId="0" fontId="10" fillId="0" borderId="5" xfId="375" applyNumberFormat="1" applyFont="1" applyAlignment="1">
      <alignment vertical="top"/>
    </xf>
    <xf numFmtId="0" fontId="2" fillId="0" borderId="5" xfId="375" applyNumberFormat="1" applyFont="1" applyAlignment="1">
      <alignment vertical="top"/>
    </xf>
    <xf numFmtId="0" fontId="8" fillId="0" borderId="5" xfId="375" applyNumberFormat="1" applyFont="1" applyBorder="1" applyAlignment="1">
      <alignment horizontal="center"/>
    </xf>
    <xf numFmtId="0" fontId="3" fillId="0" borderId="5" xfId="375" applyNumberFormat="1" applyFont="1" applyBorder="1" applyAlignment="1">
      <alignment horizontal="center" vertical="center" wrapText="1"/>
    </xf>
    <xf numFmtId="0" fontId="3" fillId="0" borderId="6" xfId="375" applyNumberFormat="1" applyFont="1" applyBorder="1" applyAlignment="1">
      <alignment horizontal="center" vertical="center"/>
    </xf>
    <xf numFmtId="0" fontId="3" fillId="0" borderId="6" xfId="375" applyNumberFormat="1" applyFont="1" applyBorder="1" applyAlignment="1">
      <alignment horizontal="center" vertical="center" wrapText="1"/>
    </xf>
    <xf numFmtId="0" fontId="3" fillId="0" borderId="6" xfId="375" applyNumberFormat="1" applyFont="1" applyBorder="1" applyAlignment="1">
      <alignment horizontal="left" vertical="center"/>
    </xf>
    <xf numFmtId="0" fontId="3" fillId="0" borderId="6" xfId="375" applyNumberFormat="1" applyFont="1" applyFill="1" applyBorder="1" applyAlignment="1">
      <alignment horizontal="center" vertical="center"/>
    </xf>
    <xf numFmtId="49" fontId="2" fillId="0" borderId="5" xfId="375" applyNumberFormat="1" applyFont="1" applyAlignment="1">
      <alignment vertical="top"/>
    </xf>
    <xf numFmtId="0" fontId="2" fillId="0" borderId="6" xfId="375" applyNumberFormat="1" applyFont="1" applyBorder="1" applyAlignment="1">
      <alignment horizontal="center"/>
    </xf>
    <xf numFmtId="0" fontId="2" fillId="0" borderId="6" xfId="375" applyNumberFormat="1" applyFont="1" applyBorder="1" applyAlignment="1"/>
    <xf numFmtId="1" fontId="2" fillId="0" borderId="6" xfId="375" applyNumberFormat="1" applyFont="1" applyBorder="1" applyAlignment="1">
      <alignment horizontal="center"/>
    </xf>
    <xf numFmtId="0" fontId="2" fillId="0" borderId="6" xfId="375" applyNumberFormat="1" applyFont="1" applyBorder="1" applyAlignment="1">
      <alignment horizontal="left"/>
    </xf>
    <xf numFmtId="0" fontId="10" fillId="0" borderId="6" xfId="375" applyNumberFormat="1" applyFont="1" applyBorder="1" applyAlignment="1">
      <alignment horizontal="left"/>
    </xf>
    <xf numFmtId="0" fontId="8" fillId="0" borderId="6" xfId="375" applyNumberFormat="1" applyFont="1" applyBorder="1" applyAlignment="1">
      <alignment horizontal="center"/>
    </xf>
    <xf numFmtId="1" fontId="8" fillId="0" borderId="6" xfId="375" applyNumberFormat="1" applyFont="1" applyFill="1" applyBorder="1" applyAlignment="1">
      <alignment horizontal="center"/>
    </xf>
    <xf numFmtId="1" fontId="8" fillId="0" borderId="6" xfId="375" applyNumberFormat="1" applyFont="1" applyBorder="1" applyAlignment="1">
      <alignment horizontal="center"/>
    </xf>
    <xf numFmtId="1" fontId="8" fillId="0" borderId="6" xfId="375" applyNumberFormat="1" applyFont="1" applyFill="1" applyBorder="1" applyAlignment="1">
      <alignment horizontal="center" vertical="center" wrapText="1"/>
    </xf>
    <xf numFmtId="1" fontId="2" fillId="0" borderId="6" xfId="375" applyNumberFormat="1" applyFont="1" applyBorder="1" applyAlignment="1"/>
    <xf numFmtId="1" fontId="9" fillId="0" borderId="6" xfId="375" applyNumberFormat="1" applyFont="1" applyBorder="1" applyAlignment="1">
      <alignment horizontal="center"/>
    </xf>
    <xf numFmtId="0" fontId="14" fillId="0" borderId="6" xfId="375" applyNumberFormat="1" applyFont="1" applyFill="1" applyBorder="1" applyAlignment="1">
      <alignment horizontal="center"/>
    </xf>
    <xf numFmtId="1" fontId="14" fillId="0" borderId="6" xfId="375" applyNumberFormat="1" applyFont="1" applyFill="1" applyBorder="1" applyAlignment="1">
      <alignment horizontal="center"/>
    </xf>
    <xf numFmtId="187" fontId="8" fillId="0" borderId="6" xfId="375" applyNumberFormat="1" applyFont="1" applyBorder="1" applyAlignment="1">
      <alignment horizontal="center"/>
    </xf>
    <xf numFmtId="0" fontId="8" fillId="0" borderId="6" xfId="375" applyNumberFormat="1" applyFont="1" applyFill="1" applyBorder="1" applyAlignment="1">
      <alignment horizontal="center"/>
    </xf>
    <xf numFmtId="1" fontId="2" fillId="0" borderId="6" xfId="375" applyNumberFormat="1" applyFont="1" applyFill="1" applyBorder="1" applyAlignment="1">
      <alignment horizontal="center"/>
    </xf>
    <xf numFmtId="0" fontId="2" fillId="0" borderId="6" xfId="375" applyNumberFormat="1" applyFont="1" applyFill="1" applyBorder="1" applyAlignment="1">
      <alignment horizontal="left"/>
    </xf>
    <xf numFmtId="0" fontId="10" fillId="0" borderId="6" xfId="375" applyNumberFormat="1" applyFont="1" applyFill="1" applyBorder="1" applyAlignment="1">
      <alignment horizontal="left"/>
    </xf>
    <xf numFmtId="187" fontId="8" fillId="0" borderId="6" xfId="375" applyNumberFormat="1" applyFont="1" applyFill="1" applyBorder="1" applyAlignment="1">
      <alignment horizontal="center"/>
    </xf>
    <xf numFmtId="1" fontId="2" fillId="0" borderId="6" xfId="375" applyNumberFormat="1" applyFont="1" applyFill="1" applyBorder="1" applyAlignment="1"/>
    <xf numFmtId="1" fontId="10" fillId="0" borderId="6" xfId="375" applyNumberFormat="1" applyFont="1" applyFill="1" applyBorder="1" applyAlignment="1">
      <alignment horizontal="left"/>
    </xf>
    <xf numFmtId="1" fontId="2" fillId="0" borderId="15" xfId="375" applyNumberFormat="1" applyFont="1" applyFill="1" applyBorder="1" applyAlignment="1">
      <alignment horizontal="left"/>
    </xf>
    <xf numFmtId="0" fontId="2" fillId="0" borderId="6" xfId="375" applyNumberFormat="1" applyFont="1" applyFill="1" applyBorder="1" applyAlignment="1">
      <alignment horizontal="center"/>
    </xf>
    <xf numFmtId="1" fontId="8" fillId="0" borderId="6" xfId="375" applyNumberFormat="1" applyFont="1" applyBorder="1" applyAlignment="1">
      <alignment horizontal="center" vertical="center"/>
    </xf>
    <xf numFmtId="1" fontId="8" fillId="0" borderId="6" xfId="375" applyNumberFormat="1" applyFont="1" applyFill="1" applyBorder="1" applyAlignment="1">
      <alignment horizontal="center" vertical="center"/>
    </xf>
    <xf numFmtId="1" fontId="2" fillId="2" borderId="6" xfId="375" applyNumberFormat="1" applyFont="1" applyFill="1" applyBorder="1" applyAlignment="1">
      <alignment horizontal="center"/>
    </xf>
    <xf numFmtId="1" fontId="2" fillId="2" borderId="6" xfId="375" applyNumberFormat="1" applyFont="1" applyFill="1" applyBorder="1" applyAlignment="1"/>
    <xf numFmtId="1" fontId="2" fillId="2" borderId="6" xfId="375" applyNumberFormat="1" applyFont="1" applyFill="1" applyBorder="1" applyAlignment="1">
      <alignment horizontal="left"/>
    </xf>
    <xf numFmtId="0" fontId="10" fillId="2" borderId="6" xfId="375" applyNumberFormat="1" applyFont="1" applyFill="1" applyBorder="1" applyAlignment="1">
      <alignment horizontal="left"/>
    </xf>
    <xf numFmtId="0" fontId="8" fillId="2" borderId="6" xfId="375" applyNumberFormat="1" applyFont="1" applyFill="1" applyBorder="1" applyAlignment="1">
      <alignment horizontal="center"/>
    </xf>
    <xf numFmtId="1" fontId="8" fillId="2" borderId="6" xfId="375" applyNumberFormat="1" applyFont="1" applyFill="1" applyBorder="1" applyAlignment="1">
      <alignment horizontal="center"/>
    </xf>
    <xf numFmtId="0" fontId="2" fillId="2" borderId="6" xfId="375" applyNumberFormat="1" applyFont="1" applyFill="1" applyBorder="1" applyAlignment="1">
      <alignment horizontal="left"/>
    </xf>
    <xf numFmtId="1" fontId="2" fillId="2" borderId="8" xfId="375" applyNumberFormat="1" applyFont="1" applyFill="1" applyBorder="1" applyAlignment="1">
      <alignment horizontal="center"/>
    </xf>
    <xf numFmtId="1" fontId="2" fillId="2" borderId="8" xfId="375" applyNumberFormat="1" applyFont="1" applyFill="1" applyBorder="1" applyAlignment="1"/>
    <xf numFmtId="1" fontId="2" fillId="2" borderId="8" xfId="375" applyNumberFormat="1" applyFont="1" applyFill="1" applyBorder="1" applyAlignment="1">
      <alignment horizontal="left"/>
    </xf>
    <xf numFmtId="1" fontId="10" fillId="2" borderId="6" xfId="375" applyNumberFormat="1" applyFont="1" applyFill="1" applyBorder="1" applyAlignment="1">
      <alignment horizontal="left"/>
    </xf>
    <xf numFmtId="1" fontId="8" fillId="2" borderId="8" xfId="375" applyNumberFormat="1" applyFont="1" applyFill="1" applyBorder="1" applyAlignment="1">
      <alignment horizontal="center"/>
    </xf>
    <xf numFmtId="1" fontId="2" fillId="2" borderId="18" xfId="375" applyNumberFormat="1" applyFont="1" applyFill="1" applyBorder="1" applyAlignment="1">
      <alignment horizontal="center"/>
    </xf>
    <xf numFmtId="1" fontId="2" fillId="2" borderId="15" xfId="375" applyNumberFormat="1" applyFont="1" applyFill="1" applyBorder="1" applyAlignment="1">
      <alignment horizontal="center"/>
    </xf>
    <xf numFmtId="1" fontId="2" fillId="2" borderId="13" xfId="375" applyNumberFormat="1" applyFont="1" applyFill="1" applyBorder="1" applyAlignment="1">
      <alignment horizontal="center"/>
    </xf>
    <xf numFmtId="0" fontId="2" fillId="0" borderId="5" xfId="375" applyFont="1" applyAlignment="1">
      <alignment vertical="top" wrapText="1"/>
    </xf>
    <xf numFmtId="0" fontId="2" fillId="2" borderId="6" xfId="375" applyNumberFormat="1" applyFont="1" applyFill="1" applyBorder="1" applyAlignment="1"/>
    <xf numFmtId="0" fontId="14" fillId="2" borderId="6" xfId="375" applyNumberFormat="1" applyFont="1" applyFill="1" applyBorder="1" applyAlignment="1">
      <alignment horizontal="center"/>
    </xf>
    <xf numFmtId="0" fontId="2" fillId="2" borderId="5" xfId="375" applyNumberFormat="1" applyFont="1" applyFill="1" applyAlignment="1">
      <alignment vertical="top" wrapText="1"/>
    </xf>
    <xf numFmtId="1" fontId="14" fillId="2" borderId="6" xfId="375" applyNumberFormat="1" applyFont="1" applyFill="1" applyBorder="1" applyAlignment="1">
      <alignment horizontal="center"/>
    </xf>
    <xf numFmtId="1" fontId="2" fillId="2" borderId="11" xfId="375" applyNumberFormat="1" applyFont="1" applyFill="1" applyBorder="1" applyAlignment="1">
      <alignment horizontal="center"/>
    </xf>
    <xf numFmtId="1" fontId="2" fillId="2" borderId="15" xfId="375" applyNumberFormat="1" applyFont="1" applyFill="1" applyBorder="1" applyAlignment="1"/>
    <xf numFmtId="1" fontId="2" fillId="2" borderId="9" xfId="375" applyNumberFormat="1" applyFont="1" applyFill="1" applyBorder="1" applyAlignment="1">
      <alignment horizontal="center"/>
    </xf>
    <xf numFmtId="1" fontId="8" fillId="2" borderId="15" xfId="375" applyNumberFormat="1" applyFont="1" applyFill="1" applyBorder="1" applyAlignment="1">
      <alignment horizontal="center"/>
    </xf>
    <xf numFmtId="1" fontId="2" fillId="2" borderId="15" xfId="375" applyNumberFormat="1" applyFont="1" applyFill="1" applyBorder="1" applyAlignment="1">
      <alignment horizontal="left"/>
    </xf>
    <xf numFmtId="0" fontId="10" fillId="2" borderId="8" xfId="375" applyNumberFormat="1" applyFont="1" applyFill="1" applyBorder="1" applyAlignment="1">
      <alignment horizontal="left"/>
    </xf>
    <xf numFmtId="0" fontId="10" fillId="2" borderId="15" xfId="375" applyNumberFormat="1" applyFont="1" applyFill="1" applyBorder="1" applyAlignment="1">
      <alignment horizontal="left"/>
    </xf>
    <xf numFmtId="1" fontId="10" fillId="2" borderId="15" xfId="375" applyNumberFormat="1" applyFont="1" applyFill="1" applyBorder="1" applyAlignment="1">
      <alignment horizontal="left"/>
    </xf>
    <xf numFmtId="0" fontId="2" fillId="2" borderId="8" xfId="375" applyNumberFormat="1" applyFont="1" applyFill="1" applyBorder="1" applyAlignment="1">
      <alignment horizontal="left"/>
    </xf>
    <xf numFmtId="1" fontId="10" fillId="2" borderId="13" xfId="375" applyNumberFormat="1" applyFont="1" applyFill="1" applyBorder="1" applyAlignment="1">
      <alignment horizontal="left"/>
    </xf>
    <xf numFmtId="1" fontId="8" fillId="2" borderId="13" xfId="375" applyNumberFormat="1" applyFont="1" applyFill="1" applyBorder="1" applyAlignment="1">
      <alignment horizontal="center"/>
    </xf>
    <xf numFmtId="0" fontId="2" fillId="2" borderId="15" xfId="375" applyNumberFormat="1" applyFont="1" applyFill="1" applyBorder="1" applyAlignment="1">
      <alignment horizontal="left"/>
    </xf>
    <xf numFmtId="0" fontId="2" fillId="2" borderId="15" xfId="375" applyFont="1" applyFill="1" applyBorder="1" applyAlignment="1">
      <alignment vertical="top" wrapText="1"/>
    </xf>
    <xf numFmtId="0" fontId="2" fillId="2" borderId="15" xfId="375" applyFont="1" applyFill="1" applyBorder="1" applyAlignment="1">
      <alignment horizontal="center" vertical="top" wrapText="1"/>
    </xf>
    <xf numFmtId="0" fontId="2" fillId="2" borderId="15" xfId="375" applyFont="1" applyFill="1" applyBorder="1" applyAlignment="1">
      <alignment horizontal="center" vertical="center" wrapText="1"/>
    </xf>
    <xf numFmtId="0" fontId="2" fillId="2" borderId="15" xfId="375" applyFont="1" applyFill="1" applyBorder="1" applyAlignment="1">
      <alignment wrapText="1"/>
    </xf>
    <xf numFmtId="0" fontId="2" fillId="2" borderId="13" xfId="375" applyFont="1" applyFill="1" applyBorder="1" applyAlignment="1">
      <alignment horizontal="center" vertical="top" wrapText="1"/>
    </xf>
    <xf numFmtId="0" fontId="2" fillId="2" borderId="13" xfId="375" applyFont="1" applyFill="1" applyBorder="1" applyAlignment="1">
      <alignment vertical="top" wrapText="1"/>
    </xf>
    <xf numFmtId="1" fontId="2" fillId="2" borderId="13" xfId="375" applyNumberFormat="1" applyFont="1" applyFill="1" applyBorder="1" applyAlignment="1"/>
    <xf numFmtId="0" fontId="2" fillId="2" borderId="15" xfId="375" applyFont="1" applyFill="1" applyBorder="1" applyAlignment="1">
      <alignment horizontal="left" wrapText="1"/>
    </xf>
    <xf numFmtId="1" fontId="2" fillId="2" borderId="16" xfId="375" applyNumberFormat="1" applyFont="1" applyFill="1" applyBorder="1" applyAlignment="1">
      <alignment horizontal="center"/>
    </xf>
    <xf numFmtId="0" fontId="2" fillId="2" borderId="13" xfId="375" applyFont="1" applyFill="1" applyBorder="1" applyAlignment="1">
      <alignment horizontal="center" vertical="center" wrapText="1"/>
    </xf>
    <xf numFmtId="0" fontId="2" fillId="2" borderId="5" xfId="375" applyFont="1" applyFill="1" applyAlignment="1">
      <alignment vertical="top" wrapText="1"/>
    </xf>
    <xf numFmtId="1" fontId="2" fillId="2" borderId="10" xfId="375" applyNumberFormat="1" applyFont="1" applyFill="1" applyBorder="1" applyAlignment="1">
      <alignment horizontal="center"/>
    </xf>
    <xf numFmtId="1" fontId="2" fillId="2" borderId="10" xfId="375" applyNumberFormat="1" applyFont="1" applyFill="1" applyBorder="1" applyAlignment="1"/>
    <xf numFmtId="1" fontId="2" fillId="2" borderId="14" xfId="375" applyNumberFormat="1" applyFont="1" applyFill="1" applyBorder="1" applyAlignment="1">
      <alignment horizontal="left"/>
    </xf>
    <xf numFmtId="1" fontId="2" fillId="2" borderId="19" xfId="375" applyNumberFormat="1" applyFont="1" applyFill="1" applyBorder="1" applyAlignment="1">
      <alignment horizontal="center"/>
    </xf>
    <xf numFmtId="0" fontId="2" fillId="2" borderId="5" xfId="375" applyNumberFormat="1" applyFont="1" applyFill="1" applyBorder="1" applyAlignment="1">
      <alignment vertical="top" wrapText="1"/>
    </xf>
    <xf numFmtId="0" fontId="2" fillId="2" borderId="5" xfId="375" applyFont="1" applyFill="1" applyBorder="1" applyAlignment="1">
      <alignment vertical="top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quotePrefix="1" applyNumberFormat="1" applyFont="1" applyBorder="1" applyAlignment="1">
      <alignment horizontal="center" vertical="center"/>
    </xf>
    <xf numFmtId="0" fontId="15" fillId="0" borderId="20" xfId="0" quotePrefix="1" applyFont="1" applyBorder="1" applyAlignment="1">
      <alignment horizontal="center" vertical="center" wrapText="1"/>
    </xf>
    <xf numFmtId="0" fontId="15" fillId="0" borderId="20" xfId="0" quotePrefix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88" fontId="16" fillId="0" borderId="22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188" fontId="16" fillId="0" borderId="22" xfId="0" applyNumberFormat="1" applyFont="1" applyFill="1" applyBorder="1" applyAlignment="1">
      <alignment horizontal="center"/>
    </xf>
    <xf numFmtId="188" fontId="16" fillId="0" borderId="22" xfId="0" quotePrefix="1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188" fontId="16" fillId="0" borderId="23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88" fontId="16" fillId="0" borderId="15" xfId="0" applyNumberFormat="1" applyFont="1" applyBorder="1" applyAlignment="1">
      <alignment horizontal="center"/>
    </xf>
    <xf numFmtId="188" fontId="16" fillId="0" borderId="23" xfId="0" quotePrefix="1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9" fillId="0" borderId="5" xfId="377" applyFont="1">
      <alignment vertical="center"/>
    </xf>
    <xf numFmtId="0" fontId="19" fillId="0" borderId="17" xfId="378" applyFont="1" applyFill="1" applyBorder="1" applyAlignment="1">
      <alignment horizontal="right" vertical="center"/>
    </xf>
    <xf numFmtId="0" fontId="19" fillId="0" borderId="24" xfId="378" applyFont="1" applyFill="1" applyBorder="1" applyAlignment="1">
      <alignment horizontal="left" vertical="center"/>
    </xf>
    <xf numFmtId="0" fontId="21" fillId="0" borderId="5" xfId="377" applyFont="1" applyAlignment="1">
      <alignment horizontal="center" vertical="center"/>
    </xf>
    <xf numFmtId="0" fontId="19" fillId="0" borderId="5" xfId="377" applyFont="1" applyAlignment="1">
      <alignment horizontal="center" vertical="center"/>
    </xf>
    <xf numFmtId="0" fontId="19" fillId="0" borderId="5" xfId="377" applyFont="1" applyAlignment="1">
      <alignment vertical="center"/>
    </xf>
    <xf numFmtId="0" fontId="19" fillId="0" borderId="26" xfId="377" applyFont="1" applyBorder="1" applyAlignment="1">
      <alignment horizontal="center" vertical="center"/>
    </xf>
    <xf numFmtId="0" fontId="19" fillId="0" borderId="5" xfId="377" applyFont="1" applyBorder="1" applyAlignment="1">
      <alignment horizontal="center" vertical="center"/>
    </xf>
    <xf numFmtId="0" fontId="19" fillId="0" borderId="5" xfId="377" applyFont="1" applyFill="1" applyBorder="1" applyAlignment="1">
      <alignment horizontal="center" vertical="center"/>
    </xf>
    <xf numFmtId="0" fontId="19" fillId="0" borderId="27" xfId="377" applyFont="1" applyBorder="1" applyAlignment="1">
      <alignment horizontal="center" vertical="center"/>
    </xf>
    <xf numFmtId="0" fontId="19" fillId="0" borderId="28" xfId="377" applyFont="1" applyBorder="1" applyAlignment="1">
      <alignment horizontal="center" vertical="center"/>
    </xf>
    <xf numFmtId="0" fontId="19" fillId="0" borderId="24" xfId="378" applyFont="1" applyFill="1" applyBorder="1" applyAlignment="1">
      <alignment vertical="center"/>
    </xf>
    <xf numFmtId="0" fontId="19" fillId="0" borderId="5" xfId="377" applyFont="1" applyFill="1" applyAlignment="1">
      <alignment horizontal="center" vertical="center"/>
    </xf>
    <xf numFmtId="0" fontId="19" fillId="0" borderId="29" xfId="377" applyFont="1" applyBorder="1" applyAlignment="1">
      <alignment horizontal="center" vertical="center"/>
    </xf>
    <xf numFmtId="0" fontId="21" fillId="0" borderId="30" xfId="377" applyFont="1" applyBorder="1" applyAlignment="1">
      <alignment horizontal="center" vertical="center"/>
    </xf>
    <xf numFmtId="2" fontId="19" fillId="0" borderId="5" xfId="377" applyNumberFormat="1" applyFont="1" applyAlignment="1">
      <alignment horizontal="center" vertical="center"/>
    </xf>
    <xf numFmtId="0" fontId="21" fillId="0" borderId="5" xfId="377" applyFont="1">
      <alignment vertical="center"/>
    </xf>
    <xf numFmtId="189" fontId="21" fillId="0" borderId="5" xfId="377" applyNumberFormat="1" applyFont="1" applyAlignment="1">
      <alignment horizontal="center" vertical="center"/>
    </xf>
    <xf numFmtId="189" fontId="21" fillId="0" borderId="31" xfId="377" applyNumberFormat="1" applyFont="1" applyBorder="1" applyAlignment="1">
      <alignment horizontal="center" vertical="center"/>
    </xf>
    <xf numFmtId="0" fontId="19" fillId="0" borderId="32" xfId="377" applyFont="1" applyBorder="1" applyAlignment="1">
      <alignment horizontal="center" vertical="center"/>
    </xf>
    <xf numFmtId="0" fontId="19" fillId="2" borderId="5" xfId="377" applyFont="1" applyFill="1" applyBorder="1">
      <alignment vertical="center"/>
    </xf>
    <xf numFmtId="0" fontId="19" fillId="2" borderId="5" xfId="377" applyFont="1" applyFill="1" applyBorder="1" applyAlignment="1">
      <alignment vertical="center"/>
    </xf>
    <xf numFmtId="0" fontId="19" fillId="0" borderId="5" xfId="377" applyFont="1" applyFill="1">
      <alignment vertical="center"/>
    </xf>
    <xf numFmtId="0" fontId="21" fillId="0" borderId="31" xfId="377" applyFont="1" applyBorder="1" applyAlignment="1">
      <alignment horizontal="center" vertical="center"/>
    </xf>
    <xf numFmtId="0" fontId="22" fillId="0" borderId="5" xfId="376" applyFont="1" applyBorder="1" applyAlignment="1">
      <alignment horizontal="center" vertical="center"/>
    </xf>
    <xf numFmtId="0" fontId="23" fillId="0" borderId="5" xfId="376" applyFont="1"/>
    <xf numFmtId="0" fontId="23" fillId="0" borderId="5" xfId="376" applyFont="1" applyAlignment="1">
      <alignment horizontal="center"/>
    </xf>
    <xf numFmtId="0" fontId="23" fillId="0" borderId="5" xfId="376" applyFont="1" applyAlignment="1">
      <alignment horizontal="right" vertical="center"/>
    </xf>
    <xf numFmtId="0" fontId="23" fillId="0" borderId="33" xfId="376" applyFont="1" applyFill="1" applyBorder="1"/>
    <xf numFmtId="0" fontId="23" fillId="0" borderId="5" xfId="376" applyFont="1" applyFill="1" applyBorder="1" applyAlignment="1">
      <alignment horizontal="right" vertical="center"/>
    </xf>
    <xf numFmtId="0" fontId="23" fillId="0" borderId="5" xfId="376" applyFont="1" applyFill="1" applyBorder="1" applyAlignment="1">
      <alignment vertical="center"/>
    </xf>
    <xf numFmtId="0" fontId="23" fillId="0" borderId="5" xfId="376" applyFont="1" applyFill="1" applyBorder="1" applyAlignment="1">
      <alignment horizontal="center" vertical="center"/>
    </xf>
    <xf numFmtId="0" fontId="23" fillId="0" borderId="5" xfId="376" applyFont="1" applyBorder="1" applyAlignment="1">
      <alignment vertical="center"/>
    </xf>
    <xf numFmtId="0" fontId="23" fillId="0" borderId="5" xfId="376" applyFont="1" applyBorder="1" applyAlignment="1">
      <alignment horizontal="right" vertical="center"/>
    </xf>
    <xf numFmtId="0" fontId="23" fillId="0" borderId="5" xfId="376" applyFont="1" applyFill="1" applyBorder="1"/>
    <xf numFmtId="0" fontId="23" fillId="0" borderId="5" xfId="376" applyFont="1" applyBorder="1"/>
    <xf numFmtId="22" fontId="23" fillId="0" borderId="5" xfId="376" applyNumberFormat="1" applyFont="1" applyFill="1" applyBorder="1" applyAlignment="1">
      <alignment vertical="center"/>
    </xf>
    <xf numFmtId="0" fontId="23" fillId="0" borderId="5" xfId="376" applyFont="1" applyBorder="1" applyAlignment="1">
      <alignment horizontal="center" vertical="center"/>
    </xf>
    <xf numFmtId="0" fontId="19" fillId="0" borderId="5" xfId="377" applyFont="1" applyBorder="1">
      <alignment vertical="center"/>
    </xf>
    <xf numFmtId="0" fontId="19" fillId="2" borderId="5" xfId="377" applyFont="1" applyFill="1" applyBorder="1" applyAlignment="1">
      <alignment horizontal="center" vertical="center"/>
    </xf>
    <xf numFmtId="0" fontId="21" fillId="0" borderId="5" xfId="377" applyFont="1" applyBorder="1" applyAlignment="1">
      <alignment horizontal="center" vertical="center"/>
    </xf>
    <xf numFmtId="0" fontId="19" fillId="0" borderId="5" xfId="377" applyFont="1" applyFill="1" applyBorder="1">
      <alignment vertical="center"/>
    </xf>
    <xf numFmtId="0" fontId="19" fillId="0" borderId="5" xfId="378" applyFont="1" applyFill="1" applyBorder="1" applyAlignment="1">
      <alignment vertical="center"/>
    </xf>
    <xf numFmtId="0" fontId="19" fillId="0" borderId="33" xfId="377" applyFont="1" applyBorder="1">
      <alignment vertical="center"/>
    </xf>
    <xf numFmtId="0" fontId="19" fillId="0" borderId="33" xfId="377" applyFont="1" applyBorder="1" applyAlignment="1">
      <alignment horizontal="center" vertical="center"/>
    </xf>
    <xf numFmtId="0" fontId="19" fillId="2" borderId="33" xfId="377" applyFont="1" applyFill="1" applyBorder="1">
      <alignment vertical="center"/>
    </xf>
    <xf numFmtId="1" fontId="6" fillId="0" borderId="6" xfId="379" applyNumberFormat="1" applyFont="1" applyBorder="1" applyAlignment="1">
      <alignment horizontal="center"/>
    </xf>
    <xf numFmtId="1" fontId="6" fillId="0" borderId="6" xfId="380" applyNumberFormat="1" applyFont="1" applyBorder="1" applyAlignment="1">
      <alignment horizontal="center"/>
    </xf>
    <xf numFmtId="1" fontId="6" fillId="2" borderId="6" xfId="380" applyNumberFormat="1" applyFont="1" applyFill="1" applyBorder="1" applyAlignment="1">
      <alignment horizontal="center"/>
    </xf>
    <xf numFmtId="1" fontId="6" fillId="0" borderId="6" xfId="380" applyNumberFormat="1" applyFont="1" applyBorder="1" applyAlignment="1">
      <alignment horizontal="center"/>
    </xf>
    <xf numFmtId="1" fontId="6" fillId="0" borderId="6" xfId="380" applyNumberFormat="1" applyFont="1" applyBorder="1" applyAlignment="1">
      <alignment horizontal="center"/>
    </xf>
    <xf numFmtId="1" fontId="6" fillId="0" borderId="6" xfId="380" applyNumberFormat="1" applyFont="1" applyBorder="1" applyAlignment="1">
      <alignment horizontal="center"/>
    </xf>
    <xf numFmtId="1" fontId="6" fillId="0" borderId="6" xfId="380" applyNumberFormat="1" applyFont="1" applyFill="1" applyBorder="1" applyAlignment="1">
      <alignment horizontal="center"/>
    </xf>
    <xf numFmtId="0" fontId="6" fillId="0" borderId="15" xfId="380" applyFont="1" applyBorder="1" applyAlignment="1">
      <alignment horizontal="center" vertical="top" wrapText="1"/>
    </xf>
    <xf numFmtId="0" fontId="6" fillId="0" borderId="15" xfId="380" applyFont="1" applyBorder="1" applyAlignment="1">
      <alignment horizontal="center" vertical="top" wrapText="1"/>
    </xf>
    <xf numFmtId="1" fontId="6" fillId="2" borderId="15" xfId="380" applyNumberFormat="1" applyFont="1" applyFill="1" applyBorder="1" applyAlignment="1">
      <alignment horizontal="center"/>
    </xf>
    <xf numFmtId="1" fontId="6" fillId="0" borderId="9" xfId="380" applyNumberFormat="1" applyFont="1" applyBorder="1" applyAlignment="1">
      <alignment horizontal="center"/>
    </xf>
    <xf numFmtId="0" fontId="6" fillId="0" borderId="15" xfId="380" applyFont="1" applyBorder="1" applyAlignment="1">
      <alignment horizontal="center" vertical="center" wrapText="1"/>
    </xf>
    <xf numFmtId="1" fontId="6" fillId="0" borderId="15" xfId="380" applyNumberFormat="1" applyFont="1" applyBorder="1" applyAlignment="1">
      <alignment horizontal="center"/>
    </xf>
    <xf numFmtId="0" fontId="6" fillId="0" borderId="15" xfId="380" applyFont="1" applyBorder="1" applyAlignment="1">
      <alignment horizontal="center" vertical="center" wrapText="1"/>
    </xf>
    <xf numFmtId="1" fontId="6" fillId="0" borderId="15" xfId="0" applyNumberFormat="1" applyFont="1" applyBorder="1" applyAlignment="1"/>
    <xf numFmtId="0" fontId="2" fillId="2" borderId="11" xfId="375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22" fontId="21" fillId="0" borderId="5" xfId="376" applyNumberFormat="1" applyFont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6" fillId="0" borderId="6" xfId="38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1" fontId="6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1" fontId="6" fillId="2" borderId="6" xfId="0" applyNumberFormat="1" applyFont="1" applyFill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1" fontId="2" fillId="2" borderId="12" xfId="375" applyNumberFormat="1" applyFont="1" applyFill="1" applyBorder="1" applyAlignment="1">
      <alignment horizontal="center"/>
    </xf>
    <xf numFmtId="1" fontId="2" fillId="2" borderId="12" xfId="375" applyNumberFormat="1" applyFont="1" applyFill="1" applyBorder="1" applyAlignment="1"/>
    <xf numFmtId="0" fontId="2" fillId="0" borderId="6" xfId="0" applyFont="1" applyBorder="1" applyAlignment="1"/>
    <xf numFmtId="0" fontId="2" fillId="0" borderId="12" xfId="0" applyFont="1" applyBorder="1" applyAlignment="1">
      <alignment horizontal="center" wrapText="1"/>
    </xf>
    <xf numFmtId="0" fontId="2" fillId="2" borderId="17" xfId="375" applyNumberFormat="1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/>
    </xf>
    <xf numFmtId="1" fontId="6" fillId="0" borderId="25" xfId="38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188" fontId="16" fillId="0" borderId="2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6" fillId="0" borderId="34" xfId="380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188" fontId="16" fillId="0" borderId="35" xfId="0" applyNumberFormat="1" applyFont="1" applyBorder="1" applyAlignment="1">
      <alignment horizontal="center"/>
    </xf>
    <xf numFmtId="188" fontId="16" fillId="0" borderId="36" xfId="0" applyNumberFormat="1" applyFont="1" applyBorder="1" applyAlignment="1">
      <alignment horizontal="center"/>
    </xf>
    <xf numFmtId="1" fontId="17" fillId="0" borderId="35" xfId="0" applyNumberFormat="1" applyFont="1" applyBorder="1" applyAlignment="1">
      <alignment horizontal="center"/>
    </xf>
    <xf numFmtId="188" fontId="16" fillId="0" borderId="36" xfId="0" applyNumberFormat="1" applyFont="1" applyFill="1" applyBorder="1" applyAlignment="1">
      <alignment horizontal="center"/>
    </xf>
    <xf numFmtId="188" fontId="16" fillId="0" borderId="35" xfId="0" quotePrefix="1" applyNumberFormat="1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left"/>
    </xf>
    <xf numFmtId="1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left"/>
    </xf>
    <xf numFmtId="1" fontId="2" fillId="0" borderId="37" xfId="0" applyNumberFormat="1" applyFont="1" applyBorder="1" applyAlignment="1">
      <alignment horizontal="center"/>
    </xf>
    <xf numFmtId="1" fontId="6" fillId="0" borderId="34" xfId="0" applyNumberFormat="1" applyFont="1" applyBorder="1" applyAlignment="1"/>
    <xf numFmtId="1" fontId="2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/>
    </xf>
    <xf numFmtId="0" fontId="2" fillId="0" borderId="37" xfId="0" applyNumberFormat="1" applyFont="1" applyBorder="1" applyAlignment="1">
      <alignment horizontal="left"/>
    </xf>
    <xf numFmtId="1" fontId="6" fillId="0" borderId="37" xfId="38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left"/>
    </xf>
    <xf numFmtId="1" fontId="6" fillId="0" borderId="38" xfId="0" applyNumberFormat="1" applyFont="1" applyBorder="1" applyAlignment="1"/>
    <xf numFmtId="1" fontId="6" fillId="0" borderId="38" xfId="38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left"/>
    </xf>
    <xf numFmtId="0" fontId="2" fillId="0" borderId="25" xfId="0" applyNumberFormat="1" applyFont="1" applyBorder="1" applyAlignment="1"/>
    <xf numFmtId="1" fontId="6" fillId="0" borderId="37" xfId="379" applyNumberFormat="1" applyFont="1" applyBorder="1" applyAlignment="1">
      <alignment horizontal="center"/>
    </xf>
    <xf numFmtId="0" fontId="2" fillId="0" borderId="34" xfId="0" applyNumberFormat="1" applyFont="1" applyBorder="1" applyAlignment="1"/>
    <xf numFmtId="1" fontId="6" fillId="0" borderId="38" xfId="379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left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vertical="top" wrapText="1"/>
    </xf>
    <xf numFmtId="22" fontId="25" fillId="0" borderId="0" xfId="0" applyNumberFormat="1" applyFont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" fontId="2" fillId="0" borderId="6" xfId="0" applyNumberFormat="1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4" xfId="0" applyFont="1" applyBorder="1" applyAlignment="1">
      <alignment wrapText="1"/>
    </xf>
    <xf numFmtId="0" fontId="6" fillId="0" borderId="8" xfId="38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2" borderId="13" xfId="375" applyFont="1" applyFill="1" applyBorder="1" applyAlignment="1">
      <alignment horizontal="left"/>
    </xf>
    <xf numFmtId="0" fontId="2" fillId="0" borderId="1" xfId="375" applyNumberFormat="1" applyFont="1" applyBorder="1" applyAlignment="1">
      <alignment horizontal="center"/>
    </xf>
    <xf numFmtId="0" fontId="2" fillId="0" borderId="2" xfId="375" applyNumberFormat="1" applyFont="1" applyBorder="1" applyAlignment="1">
      <alignment horizontal="center"/>
    </xf>
    <xf numFmtId="1" fontId="2" fillId="0" borderId="2" xfId="375" applyNumberFormat="1" applyFont="1" applyBorder="1" applyAlignment="1">
      <alignment horizontal="center"/>
    </xf>
    <xf numFmtId="1" fontId="2" fillId="0" borderId="3" xfId="375" applyNumberFormat="1" applyFont="1" applyBorder="1" applyAlignment="1">
      <alignment vertical="top" wrapText="1"/>
    </xf>
    <xf numFmtId="1" fontId="2" fillId="0" borderId="2" xfId="375" applyNumberFormat="1" applyFont="1" applyBorder="1" applyAlignment="1"/>
    <xf numFmtId="1" fontId="2" fillId="0" borderId="4" xfId="375" applyNumberFormat="1" applyFont="1" applyBorder="1" applyAlignment="1">
      <alignment horizontal="center"/>
    </xf>
    <xf numFmtId="1" fontId="2" fillId="0" borderId="5" xfId="375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19" fillId="0" borderId="13" xfId="377" applyFont="1" applyFill="1" applyBorder="1" applyAlignment="1">
      <alignment horizontal="center" vertical="center"/>
    </xf>
    <xf numFmtId="0" fontId="19" fillId="0" borderId="25" xfId="377" applyFont="1" applyFill="1" applyBorder="1" applyAlignment="1">
      <alignment horizontal="center" vertical="center"/>
    </xf>
    <xf numFmtId="0" fontId="19" fillId="0" borderId="5" xfId="377" applyFont="1" applyFill="1" applyBorder="1" applyAlignment="1">
      <alignment horizontal="center" vertical="center"/>
    </xf>
    <xf numFmtId="0" fontId="22" fillId="0" borderId="17" xfId="376" applyFont="1" applyBorder="1" applyAlignment="1">
      <alignment horizontal="center" vertical="center"/>
    </xf>
    <xf numFmtId="0" fontId="22" fillId="0" borderId="24" xfId="376" applyFont="1" applyBorder="1" applyAlignment="1">
      <alignment horizontal="center" vertical="center"/>
    </xf>
    <xf numFmtId="0" fontId="19" fillId="0" borderId="5" xfId="377" applyFont="1" applyBorder="1" applyAlignment="1">
      <alignment horizontal="center" vertical="center"/>
    </xf>
    <xf numFmtId="0" fontId="19" fillId="0" borderId="5" xfId="376" applyFont="1" applyBorder="1" applyAlignment="1">
      <alignment horizontal="center" vertical="center"/>
    </xf>
    <xf numFmtId="0" fontId="19" fillId="0" borderId="5" xfId="377" applyFont="1" applyAlignment="1">
      <alignment horizontal="center" vertical="center"/>
    </xf>
    <xf numFmtId="0" fontId="20" fillId="0" borderId="5" xfId="377" applyFont="1" applyAlignment="1">
      <alignment horizontal="center" vertical="center"/>
    </xf>
  </cellXfs>
  <cellStyles count="3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Normal 2" xfId="375"/>
    <cellStyle name="Normal 2 2" xfId="377"/>
    <cellStyle name="Normal 2 2 2" xfId="378"/>
    <cellStyle name="Normal 2 3" xfId="380"/>
    <cellStyle name="Normal 3" xfId="376"/>
    <cellStyle name="Normal 4" xfId="379"/>
    <cellStyle name="ปกติ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900"/>
      <rgbColor rgb="FFFF2C21"/>
      <rgbColor rgb="FFFF26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511175</xdr:colOff>
      <xdr:row>2</xdr:row>
      <xdr:rowOff>241298</xdr:rowOff>
    </xdr:to>
    <xdr:pic>
      <xdr:nvPicPr>
        <xdr:cNvPr id="2" name="image2.jpe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2238375" cy="9016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8800" y="0"/>
          <a:ext cx="904875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3100" y="0"/>
          <a:ext cx="904875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311809</xdr:colOff>
      <xdr:row>2</xdr:row>
      <xdr:rowOff>103337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0212" y="0"/>
          <a:ext cx="904875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63501</xdr:rowOff>
    </xdr:from>
    <xdr:to>
      <xdr:col>2</xdr:col>
      <xdr:colOff>565150</xdr:colOff>
      <xdr:row>2</xdr:row>
      <xdr:rowOff>260518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63501"/>
          <a:ext cx="914400" cy="879642"/>
        </a:xfrm>
        <a:prstGeom prst="rect">
          <a:avLst/>
        </a:prstGeom>
      </xdr:spPr>
    </xdr:pic>
    <xdr:clientData/>
  </xdr:twoCellAnchor>
  <xdr:oneCellAnchor>
    <xdr:from>
      <xdr:col>0</xdr:col>
      <xdr:colOff>127000</xdr:colOff>
      <xdr:row>36</xdr:row>
      <xdr:rowOff>63501</xdr:rowOff>
    </xdr:from>
    <xdr:ext cx="914400" cy="879642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63501"/>
          <a:ext cx="914400" cy="8796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0"/>
          <a:ext cx="90487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0"/>
          <a:ext cx="904875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0"/>
          <a:ext cx="904875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0"/>
          <a:ext cx="904875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0"/>
          <a:ext cx="904875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0" y="0"/>
          <a:ext cx="904875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1650" y="0"/>
          <a:ext cx="904875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314325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0"/>
          <a:ext cx="904875" cy="714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16"/>
  <sheetViews>
    <sheetView showGridLines="0" workbookViewId="0">
      <pane ySplit="6" topLeftCell="A92" activePane="bottomLeft" state="frozen"/>
      <selection pane="bottomLeft" activeCell="D96" sqref="D96"/>
    </sheetView>
  </sheetViews>
  <sheetFormatPr defaultColWidth="5.3984375" defaultRowHeight="17.45" customHeight="1" x14ac:dyDescent="0.2"/>
  <cols>
    <col min="1" max="1" width="4.59765625" style="38" customWidth="1"/>
    <col min="2" max="2" width="6.09765625" style="38" hidden="1" customWidth="1"/>
    <col min="3" max="3" width="6.19921875" style="38" customWidth="1"/>
    <col min="4" max="4" width="19.09765625" style="38" customWidth="1"/>
    <col min="5" max="5" width="6.59765625" style="38" hidden="1" customWidth="1"/>
    <col min="6" max="6" width="3.8984375" style="38" customWidth="1"/>
    <col min="7" max="7" width="4.59765625" style="38" customWidth="1"/>
    <col min="8" max="8" width="19.3984375" style="38" bestFit="1" customWidth="1"/>
    <col min="9" max="9" width="5.59765625" style="38" customWidth="1"/>
    <col min="10" max="10" width="5.3984375" style="38" customWidth="1"/>
    <col min="11" max="11" width="5.8984375" style="38" customWidth="1"/>
    <col min="12" max="12" width="5.3984375" style="38"/>
    <col min="13" max="13" width="8.3984375" style="38" customWidth="1"/>
    <col min="14" max="14" width="4.19921875" style="38" customWidth="1"/>
    <col min="15" max="15" width="17" style="38" bestFit="1" customWidth="1"/>
    <col min="16" max="16" width="5.3984375" style="38"/>
    <col min="17" max="17" width="5.69921875" style="38" customWidth="1"/>
    <col min="18" max="18" width="7.5" style="38" customWidth="1"/>
    <col min="19" max="140" width="5.3984375" style="38"/>
    <col min="141" max="16384" width="5.3984375" style="88"/>
  </cols>
  <sheetData>
    <row r="1" spans="1:21" ht="26.1" customHeight="1" x14ac:dyDescent="0.55000000000000004">
      <c r="A1" s="264" t="s">
        <v>14</v>
      </c>
      <c r="B1" s="265"/>
      <c r="C1" s="265"/>
      <c r="D1" s="266"/>
      <c r="E1" s="267"/>
      <c r="F1" s="266"/>
      <c r="G1" s="266"/>
      <c r="H1" s="266"/>
      <c r="I1" s="268"/>
      <c r="J1" s="266"/>
      <c r="K1" s="266"/>
      <c r="L1" s="266"/>
      <c r="M1" s="266"/>
      <c r="N1" s="266"/>
      <c r="O1" s="269"/>
      <c r="P1" s="38" t="s">
        <v>25</v>
      </c>
      <c r="Q1" s="39" t="s">
        <v>17</v>
      </c>
      <c r="R1" s="40" t="s">
        <v>18</v>
      </c>
      <c r="T1" s="41" t="s">
        <v>13</v>
      </c>
      <c r="U1" s="38" t="s">
        <v>29</v>
      </c>
    </row>
    <row r="2" spans="1:21" ht="26.1" customHeight="1" x14ac:dyDescent="0.55000000000000004">
      <c r="A2" s="264" t="s">
        <v>15</v>
      </c>
      <c r="B2" s="265"/>
      <c r="C2" s="265"/>
      <c r="D2" s="266"/>
      <c r="E2" s="270"/>
      <c r="F2" s="266"/>
      <c r="G2" s="266"/>
      <c r="H2" s="266"/>
      <c r="I2" s="268"/>
      <c r="J2" s="266"/>
      <c r="K2" s="266"/>
      <c r="L2" s="266"/>
      <c r="M2" s="266"/>
      <c r="N2" s="266"/>
      <c r="O2" s="269"/>
      <c r="P2" s="40" t="s">
        <v>84</v>
      </c>
      <c r="Q2" s="39" t="s">
        <v>10</v>
      </c>
      <c r="R2" s="40" t="s">
        <v>19</v>
      </c>
      <c r="T2" s="42" t="s">
        <v>27</v>
      </c>
      <c r="U2" s="38" t="s">
        <v>31</v>
      </c>
    </row>
    <row r="3" spans="1:21" ht="26.1" customHeight="1" x14ac:dyDescent="0.55000000000000004">
      <c r="A3" s="264" t="s">
        <v>170</v>
      </c>
      <c r="B3" s="265"/>
      <c r="C3" s="265"/>
      <c r="D3" s="266"/>
      <c r="E3" s="270"/>
      <c r="F3" s="266"/>
      <c r="G3" s="266"/>
      <c r="H3" s="266"/>
      <c r="I3" s="268"/>
      <c r="J3" s="266"/>
      <c r="K3" s="266"/>
      <c r="L3" s="266"/>
      <c r="M3" s="266"/>
      <c r="N3" s="266"/>
      <c r="O3" s="269"/>
      <c r="P3" s="38" t="s">
        <v>85</v>
      </c>
      <c r="Q3" s="39" t="s">
        <v>11</v>
      </c>
      <c r="R3" s="40" t="s">
        <v>20</v>
      </c>
      <c r="T3" s="38" t="s">
        <v>5</v>
      </c>
      <c r="U3" s="38" t="s">
        <v>30</v>
      </c>
    </row>
    <row r="4" spans="1:21" ht="26.1" customHeight="1" x14ac:dyDescent="0.55000000000000004">
      <c r="A4" s="264" t="s">
        <v>16</v>
      </c>
      <c r="B4" s="265"/>
      <c r="C4" s="265"/>
      <c r="D4" s="266"/>
      <c r="E4" s="270"/>
      <c r="F4" s="266"/>
      <c r="G4" s="266"/>
      <c r="H4" s="266"/>
      <c r="I4" s="268"/>
      <c r="J4" s="266"/>
      <c r="K4" s="266"/>
      <c r="L4" s="266"/>
      <c r="M4" s="266"/>
      <c r="N4" s="266"/>
      <c r="O4" s="269"/>
      <c r="P4" s="38" t="s">
        <v>86</v>
      </c>
      <c r="Q4" s="39" t="s">
        <v>8</v>
      </c>
      <c r="R4" s="40" t="s">
        <v>21</v>
      </c>
      <c r="T4" s="38" t="s">
        <v>36</v>
      </c>
      <c r="U4" s="38" t="s">
        <v>32</v>
      </c>
    </row>
    <row r="5" spans="1:21" ht="24.75" customHeight="1" x14ac:dyDescent="0.2">
      <c r="A5" s="43" t="s">
        <v>0</v>
      </c>
      <c r="B5" s="43" t="s">
        <v>171</v>
      </c>
      <c r="C5" s="43" t="s">
        <v>39</v>
      </c>
      <c r="D5" s="43" t="s">
        <v>1</v>
      </c>
      <c r="E5" s="44" t="s">
        <v>2</v>
      </c>
      <c r="F5" s="43" t="s">
        <v>3</v>
      </c>
      <c r="G5" s="43" t="s">
        <v>40</v>
      </c>
      <c r="H5" s="43" t="s">
        <v>12</v>
      </c>
      <c r="I5" s="45" t="s">
        <v>4</v>
      </c>
      <c r="J5" s="43" t="s">
        <v>172</v>
      </c>
      <c r="K5" s="46" t="s">
        <v>5</v>
      </c>
      <c r="L5" s="43" t="s">
        <v>6</v>
      </c>
      <c r="M5" s="43" t="s">
        <v>173</v>
      </c>
      <c r="N5" s="43" t="s">
        <v>174</v>
      </c>
      <c r="O5" s="43" t="s">
        <v>7</v>
      </c>
      <c r="P5" s="47" t="s">
        <v>87</v>
      </c>
      <c r="Q5" s="39" t="s">
        <v>22</v>
      </c>
      <c r="R5" s="40" t="s">
        <v>26</v>
      </c>
    </row>
    <row r="6" spans="1:21" ht="24" x14ac:dyDescent="0.55000000000000004">
      <c r="A6" s="48">
        <v>1</v>
      </c>
      <c r="B6" s="48">
        <v>1058919</v>
      </c>
      <c r="C6" s="48" t="s">
        <v>29</v>
      </c>
      <c r="D6" s="49" t="s">
        <v>33</v>
      </c>
      <c r="E6" s="48">
        <v>2540</v>
      </c>
      <c r="F6" s="50">
        <f t="shared" ref="F6:F69" si="0">2559-E6</f>
        <v>19</v>
      </c>
      <c r="G6" s="50">
        <v>2101</v>
      </c>
      <c r="H6" s="51" t="s">
        <v>104</v>
      </c>
      <c r="I6" s="52" t="s">
        <v>10</v>
      </c>
      <c r="J6" s="53" t="s">
        <v>13</v>
      </c>
      <c r="K6" s="54" t="s">
        <v>13</v>
      </c>
      <c r="L6" s="55" t="s">
        <v>27</v>
      </c>
      <c r="M6" s="50" t="s">
        <v>175</v>
      </c>
      <c r="N6" s="56" t="s">
        <v>13</v>
      </c>
      <c r="O6" s="57"/>
      <c r="P6" s="47" t="s">
        <v>88</v>
      </c>
      <c r="Q6" s="39" t="s">
        <v>23</v>
      </c>
      <c r="R6" s="40" t="s">
        <v>24</v>
      </c>
    </row>
    <row r="7" spans="1:21" ht="24" customHeight="1" x14ac:dyDescent="0.55000000000000004">
      <c r="A7" s="50">
        <v>2</v>
      </c>
      <c r="B7" s="50">
        <v>1060383</v>
      </c>
      <c r="C7" s="50" t="s">
        <v>32</v>
      </c>
      <c r="D7" s="51" t="s">
        <v>28</v>
      </c>
      <c r="E7" s="50">
        <v>2549</v>
      </c>
      <c r="F7" s="50">
        <f t="shared" si="0"/>
        <v>10</v>
      </c>
      <c r="G7" s="58">
        <v>6201</v>
      </c>
      <c r="H7" s="51" t="s">
        <v>34</v>
      </c>
      <c r="I7" s="52" t="s">
        <v>23</v>
      </c>
      <c r="J7" s="55" t="s">
        <v>13</v>
      </c>
      <c r="K7" s="59" t="s">
        <v>36</v>
      </c>
      <c r="L7" s="53" t="s">
        <v>27</v>
      </c>
      <c r="M7" s="50" t="s">
        <v>176</v>
      </c>
      <c r="N7" s="55" t="s">
        <v>13</v>
      </c>
      <c r="O7" s="57"/>
      <c r="Q7" s="40"/>
    </row>
    <row r="8" spans="1:21" ht="24" customHeight="1" x14ac:dyDescent="0.55000000000000004">
      <c r="A8" s="50">
        <v>3</v>
      </c>
      <c r="B8" s="50">
        <v>1060819</v>
      </c>
      <c r="C8" s="50" t="s">
        <v>29</v>
      </c>
      <c r="D8" s="51" t="s">
        <v>35</v>
      </c>
      <c r="E8" s="50">
        <v>2524</v>
      </c>
      <c r="F8" s="50">
        <f t="shared" si="0"/>
        <v>35</v>
      </c>
      <c r="G8" s="50">
        <v>1101</v>
      </c>
      <c r="H8" s="51" t="s">
        <v>100</v>
      </c>
      <c r="I8" s="52" t="s">
        <v>17</v>
      </c>
      <c r="J8" s="53" t="s">
        <v>13</v>
      </c>
      <c r="K8" s="54" t="s">
        <v>13</v>
      </c>
      <c r="L8" s="55" t="s">
        <v>27</v>
      </c>
      <c r="M8" s="50" t="s">
        <v>175</v>
      </c>
      <c r="N8" s="55" t="s">
        <v>13</v>
      </c>
      <c r="O8" s="57"/>
    </row>
    <row r="9" spans="1:21" ht="26.1" customHeight="1" x14ac:dyDescent="0.55000000000000004">
      <c r="A9" s="50">
        <v>4</v>
      </c>
      <c r="B9" s="50">
        <v>1060832</v>
      </c>
      <c r="C9" s="50" t="s">
        <v>29</v>
      </c>
      <c r="D9" s="51" t="s">
        <v>37</v>
      </c>
      <c r="E9" s="50">
        <v>2543</v>
      </c>
      <c r="F9" s="50">
        <f t="shared" si="0"/>
        <v>16</v>
      </c>
      <c r="G9" s="50">
        <v>3101</v>
      </c>
      <c r="H9" s="51" t="s">
        <v>104</v>
      </c>
      <c r="I9" s="52" t="s">
        <v>11</v>
      </c>
      <c r="J9" s="53" t="s">
        <v>27</v>
      </c>
      <c r="K9" s="54" t="s">
        <v>27</v>
      </c>
      <c r="L9" s="55" t="s">
        <v>13</v>
      </c>
      <c r="M9" s="50" t="s">
        <v>176</v>
      </c>
      <c r="N9" s="55" t="s">
        <v>13</v>
      </c>
      <c r="O9" s="57"/>
    </row>
    <row r="10" spans="1:21" ht="26.1" customHeight="1" x14ac:dyDescent="0.55000000000000004">
      <c r="A10" s="50">
        <v>5</v>
      </c>
      <c r="B10" s="50">
        <v>1060837</v>
      </c>
      <c r="C10" s="50" t="s">
        <v>30</v>
      </c>
      <c r="D10" s="51" t="s">
        <v>38</v>
      </c>
      <c r="E10" s="50">
        <v>2549</v>
      </c>
      <c r="F10" s="50">
        <f t="shared" si="0"/>
        <v>10</v>
      </c>
      <c r="G10" s="50">
        <v>6101</v>
      </c>
      <c r="H10" s="51" t="s">
        <v>104</v>
      </c>
      <c r="I10" s="52" t="s">
        <v>23</v>
      </c>
      <c r="J10" s="53" t="s">
        <v>13</v>
      </c>
      <c r="K10" s="60" t="s">
        <v>36</v>
      </c>
      <c r="L10" s="55" t="s">
        <v>27</v>
      </c>
      <c r="M10" s="50" t="s">
        <v>176</v>
      </c>
      <c r="N10" s="55" t="s">
        <v>13</v>
      </c>
      <c r="O10" s="57"/>
    </row>
    <row r="11" spans="1:21" ht="24" customHeight="1" x14ac:dyDescent="0.55000000000000004">
      <c r="A11" s="50">
        <v>6</v>
      </c>
      <c r="B11" s="50">
        <v>1060839</v>
      </c>
      <c r="C11" s="50" t="s">
        <v>30</v>
      </c>
      <c r="D11" s="51" t="s">
        <v>41</v>
      </c>
      <c r="E11" s="50">
        <v>2549</v>
      </c>
      <c r="F11" s="50">
        <f t="shared" si="0"/>
        <v>10</v>
      </c>
      <c r="G11" s="50">
        <v>6102</v>
      </c>
      <c r="H11" s="51" t="s">
        <v>104</v>
      </c>
      <c r="I11" s="52" t="s">
        <v>23</v>
      </c>
      <c r="J11" s="53" t="s">
        <v>27</v>
      </c>
      <c r="K11" s="60" t="s">
        <v>36</v>
      </c>
      <c r="L11" s="55" t="s">
        <v>13</v>
      </c>
      <c r="M11" s="50" t="s">
        <v>176</v>
      </c>
      <c r="N11" s="55" t="s">
        <v>13</v>
      </c>
      <c r="O11" s="57"/>
    </row>
    <row r="12" spans="1:21" ht="24" customHeight="1" x14ac:dyDescent="0.55000000000000004">
      <c r="A12" s="50">
        <v>7</v>
      </c>
      <c r="B12" s="50">
        <v>1060840</v>
      </c>
      <c r="C12" s="50" t="s">
        <v>32</v>
      </c>
      <c r="D12" s="51" t="s">
        <v>42</v>
      </c>
      <c r="E12" s="50">
        <v>2547</v>
      </c>
      <c r="F12" s="50">
        <f t="shared" si="0"/>
        <v>12</v>
      </c>
      <c r="G12" s="50">
        <v>5201</v>
      </c>
      <c r="H12" s="51" t="s">
        <v>104</v>
      </c>
      <c r="I12" s="52" t="s">
        <v>22</v>
      </c>
      <c r="J12" s="53" t="s">
        <v>13</v>
      </c>
      <c r="K12" s="54" t="s">
        <v>27</v>
      </c>
      <c r="L12" s="53" t="s">
        <v>13</v>
      </c>
      <c r="M12" s="50" t="s">
        <v>177</v>
      </c>
      <c r="N12" s="55" t="s">
        <v>13</v>
      </c>
      <c r="O12" s="57"/>
    </row>
    <row r="13" spans="1:21" ht="24" customHeight="1" x14ac:dyDescent="0.55000000000000004">
      <c r="A13" s="50">
        <v>8</v>
      </c>
      <c r="B13" s="50">
        <v>1060841</v>
      </c>
      <c r="C13" s="50" t="s">
        <v>29</v>
      </c>
      <c r="D13" s="51" t="s">
        <v>43</v>
      </c>
      <c r="E13" s="50">
        <v>2541</v>
      </c>
      <c r="F13" s="50">
        <f t="shared" si="0"/>
        <v>18</v>
      </c>
      <c r="G13" s="50">
        <v>2102</v>
      </c>
      <c r="H13" s="51" t="s">
        <v>104</v>
      </c>
      <c r="I13" s="52" t="s">
        <v>10</v>
      </c>
      <c r="J13" s="55" t="s">
        <v>27</v>
      </c>
      <c r="K13" s="54" t="s">
        <v>27</v>
      </c>
      <c r="L13" s="53" t="s">
        <v>13</v>
      </c>
      <c r="M13" s="42" t="s">
        <v>27</v>
      </c>
      <c r="N13" s="61" t="s">
        <v>13</v>
      </c>
      <c r="O13" s="57"/>
    </row>
    <row r="14" spans="1:21" ht="24" customHeight="1" x14ac:dyDescent="0.55000000000000004">
      <c r="A14" s="50">
        <v>9</v>
      </c>
      <c r="B14" s="50">
        <v>1060843</v>
      </c>
      <c r="C14" s="50" t="s">
        <v>29</v>
      </c>
      <c r="D14" s="51" t="s">
        <v>44</v>
      </c>
      <c r="E14" s="50">
        <v>2542</v>
      </c>
      <c r="F14" s="50">
        <f t="shared" si="0"/>
        <v>17</v>
      </c>
      <c r="G14" s="50">
        <v>3102</v>
      </c>
      <c r="H14" s="51" t="s">
        <v>104</v>
      </c>
      <c r="I14" s="52" t="s">
        <v>11</v>
      </c>
      <c r="J14" s="55" t="s">
        <v>13</v>
      </c>
      <c r="K14" s="62" t="s">
        <v>13</v>
      </c>
      <c r="L14" s="53" t="s">
        <v>27</v>
      </c>
      <c r="M14" s="50" t="s">
        <v>176</v>
      </c>
      <c r="N14" s="61" t="s">
        <v>13</v>
      </c>
      <c r="O14" s="57"/>
    </row>
    <row r="15" spans="1:21" ht="24" customHeight="1" x14ac:dyDescent="0.55000000000000004">
      <c r="A15" s="50">
        <v>10</v>
      </c>
      <c r="B15" s="50">
        <v>1060846</v>
      </c>
      <c r="C15" s="50" t="s">
        <v>30</v>
      </c>
      <c r="D15" s="51" t="s">
        <v>45</v>
      </c>
      <c r="E15" s="50">
        <v>2545</v>
      </c>
      <c r="F15" s="50">
        <f t="shared" si="0"/>
        <v>14</v>
      </c>
      <c r="G15" s="50">
        <v>4101</v>
      </c>
      <c r="H15" s="51" t="s">
        <v>104</v>
      </c>
      <c r="I15" s="52" t="s">
        <v>8</v>
      </c>
      <c r="J15" s="55" t="s">
        <v>13</v>
      </c>
      <c r="K15" s="62" t="s">
        <v>27</v>
      </c>
      <c r="L15" s="53" t="s">
        <v>27</v>
      </c>
      <c r="M15" s="50" t="s">
        <v>176</v>
      </c>
      <c r="N15" s="61" t="s">
        <v>13</v>
      </c>
      <c r="O15" s="57"/>
    </row>
    <row r="16" spans="1:21" ht="24" customHeight="1" x14ac:dyDescent="0.55000000000000004">
      <c r="A16" s="63">
        <v>11</v>
      </c>
      <c r="B16" s="63">
        <v>1060847</v>
      </c>
      <c r="C16" s="63" t="s">
        <v>30</v>
      </c>
      <c r="D16" s="64" t="s">
        <v>46</v>
      </c>
      <c r="E16" s="63">
        <v>2545</v>
      </c>
      <c r="F16" s="63">
        <f t="shared" si="0"/>
        <v>14</v>
      </c>
      <c r="G16" s="63">
        <v>4102</v>
      </c>
      <c r="H16" s="51" t="s">
        <v>104</v>
      </c>
      <c r="I16" s="65" t="s">
        <v>8</v>
      </c>
      <c r="J16" s="54" t="s">
        <v>13</v>
      </c>
      <c r="K16" s="62" t="s">
        <v>13</v>
      </c>
      <c r="L16" s="62" t="s">
        <v>27</v>
      </c>
      <c r="M16" s="63" t="s">
        <v>176</v>
      </c>
      <c r="N16" s="66" t="s">
        <v>13</v>
      </c>
      <c r="O16" s="67"/>
    </row>
    <row r="17" spans="1:15" ht="24" customHeight="1" x14ac:dyDescent="0.55000000000000004">
      <c r="A17" s="63">
        <v>12</v>
      </c>
      <c r="B17" s="63">
        <v>1060854</v>
      </c>
      <c r="C17" s="63" t="s">
        <v>30</v>
      </c>
      <c r="D17" s="64" t="s">
        <v>47</v>
      </c>
      <c r="E17" s="63">
        <v>2544</v>
      </c>
      <c r="F17" s="50">
        <f t="shared" si="0"/>
        <v>15</v>
      </c>
      <c r="G17" s="63">
        <v>4103</v>
      </c>
      <c r="H17" s="51" t="s">
        <v>104</v>
      </c>
      <c r="I17" s="68" t="s">
        <v>8</v>
      </c>
      <c r="J17" s="54" t="s">
        <v>27</v>
      </c>
      <c r="K17" s="62" t="s">
        <v>27</v>
      </c>
      <c r="L17" s="53" t="s">
        <v>13</v>
      </c>
      <c r="M17" s="50" t="s">
        <v>177</v>
      </c>
      <c r="N17" s="61" t="s">
        <v>13</v>
      </c>
      <c r="O17" s="57"/>
    </row>
    <row r="18" spans="1:15" ht="24" customHeight="1" x14ac:dyDescent="0.55000000000000004">
      <c r="A18" s="63">
        <v>13</v>
      </c>
      <c r="B18" s="63">
        <v>1061064</v>
      </c>
      <c r="C18" s="63" t="s">
        <v>31</v>
      </c>
      <c r="D18" s="64" t="s">
        <v>48</v>
      </c>
      <c r="E18" s="63">
        <v>2540</v>
      </c>
      <c r="F18" s="63">
        <f t="shared" si="0"/>
        <v>19</v>
      </c>
      <c r="G18" s="63">
        <v>2201</v>
      </c>
      <c r="H18" s="69" t="s">
        <v>137</v>
      </c>
      <c r="I18" s="65" t="s">
        <v>10</v>
      </c>
      <c r="J18" s="54" t="s">
        <v>13</v>
      </c>
      <c r="K18" s="62" t="s">
        <v>27</v>
      </c>
      <c r="L18" s="62" t="s">
        <v>13</v>
      </c>
      <c r="M18" s="70" t="s">
        <v>178</v>
      </c>
      <c r="N18" s="62" t="s">
        <v>13</v>
      </c>
      <c r="O18" s="67"/>
    </row>
    <row r="19" spans="1:15" ht="26.1" customHeight="1" x14ac:dyDescent="0.55000000000000004">
      <c r="A19" s="50">
        <v>14</v>
      </c>
      <c r="B19" s="50">
        <v>1061187</v>
      </c>
      <c r="C19" s="50" t="s">
        <v>32</v>
      </c>
      <c r="D19" s="51" t="s">
        <v>49</v>
      </c>
      <c r="E19" s="50">
        <v>2545</v>
      </c>
      <c r="F19" s="50">
        <f t="shared" si="0"/>
        <v>14</v>
      </c>
      <c r="G19" s="50">
        <v>4201</v>
      </c>
      <c r="H19" s="51" t="s">
        <v>104</v>
      </c>
      <c r="I19" s="52" t="s">
        <v>8</v>
      </c>
      <c r="J19" s="53" t="s">
        <v>13</v>
      </c>
      <c r="K19" s="62" t="s">
        <v>27</v>
      </c>
      <c r="L19" s="55" t="s">
        <v>13</v>
      </c>
      <c r="M19" s="50" t="s">
        <v>176</v>
      </c>
      <c r="N19" s="55" t="s">
        <v>13</v>
      </c>
      <c r="O19" s="57"/>
    </row>
    <row r="20" spans="1:15" ht="26.1" customHeight="1" x14ac:dyDescent="0.55000000000000004">
      <c r="A20" s="50">
        <v>15</v>
      </c>
      <c r="B20" s="50">
        <v>1061189</v>
      </c>
      <c r="C20" s="50" t="s">
        <v>30</v>
      </c>
      <c r="D20" s="51" t="s">
        <v>50</v>
      </c>
      <c r="E20" s="50">
        <v>2545</v>
      </c>
      <c r="F20" s="50">
        <f t="shared" si="0"/>
        <v>14</v>
      </c>
      <c r="G20" s="50">
        <v>4104</v>
      </c>
      <c r="H20" s="51" t="s">
        <v>104</v>
      </c>
      <c r="I20" s="52" t="s">
        <v>8</v>
      </c>
      <c r="J20" s="53" t="s">
        <v>13</v>
      </c>
      <c r="K20" s="54" t="s">
        <v>13</v>
      </c>
      <c r="L20" s="53" t="s">
        <v>27</v>
      </c>
      <c r="M20" s="50" t="s">
        <v>176</v>
      </c>
      <c r="N20" s="55" t="s">
        <v>13</v>
      </c>
      <c r="O20" s="57"/>
    </row>
    <row r="21" spans="1:15" ht="24" customHeight="1" x14ac:dyDescent="0.55000000000000004">
      <c r="A21" s="50">
        <v>16</v>
      </c>
      <c r="B21" s="50">
        <v>1061196</v>
      </c>
      <c r="C21" s="50" t="s">
        <v>30</v>
      </c>
      <c r="D21" s="51" t="s">
        <v>51</v>
      </c>
      <c r="E21" s="50">
        <v>2545</v>
      </c>
      <c r="F21" s="50">
        <f t="shared" si="0"/>
        <v>14</v>
      </c>
      <c r="G21" s="50">
        <v>4105</v>
      </c>
      <c r="H21" s="51" t="s">
        <v>52</v>
      </c>
      <c r="I21" s="52" t="s">
        <v>8</v>
      </c>
      <c r="J21" s="53" t="s">
        <v>13</v>
      </c>
      <c r="K21" s="54" t="s">
        <v>27</v>
      </c>
      <c r="L21" s="53" t="s">
        <v>13</v>
      </c>
      <c r="M21" s="50" t="s">
        <v>176</v>
      </c>
      <c r="N21" s="55" t="s">
        <v>13</v>
      </c>
      <c r="O21" s="57"/>
    </row>
    <row r="22" spans="1:15" ht="24" customHeight="1" x14ac:dyDescent="0.55000000000000004">
      <c r="A22" s="50">
        <v>17</v>
      </c>
      <c r="B22" s="50">
        <v>1061231</v>
      </c>
      <c r="C22" s="50" t="s">
        <v>30</v>
      </c>
      <c r="D22" s="51" t="s">
        <v>53</v>
      </c>
      <c r="E22" s="50">
        <v>2545</v>
      </c>
      <c r="F22" s="50">
        <f t="shared" si="0"/>
        <v>14</v>
      </c>
      <c r="G22" s="50">
        <v>4106</v>
      </c>
      <c r="H22" s="51" t="s">
        <v>135</v>
      </c>
      <c r="I22" s="52" t="s">
        <v>8</v>
      </c>
      <c r="J22" s="55" t="s">
        <v>13</v>
      </c>
      <c r="K22" s="62" t="s">
        <v>13</v>
      </c>
      <c r="L22" s="53" t="s">
        <v>27</v>
      </c>
      <c r="M22" s="50" t="s">
        <v>179</v>
      </c>
      <c r="N22" s="55" t="s">
        <v>13</v>
      </c>
      <c r="O22" s="57"/>
    </row>
    <row r="23" spans="1:15" ht="24" customHeight="1" x14ac:dyDescent="0.55000000000000004">
      <c r="A23" s="50">
        <v>18</v>
      </c>
      <c r="B23" s="50">
        <v>1061233</v>
      </c>
      <c r="C23" s="50" t="s">
        <v>29</v>
      </c>
      <c r="D23" s="51" t="s">
        <v>54</v>
      </c>
      <c r="E23" s="50">
        <v>2543</v>
      </c>
      <c r="F23" s="50">
        <f t="shared" si="0"/>
        <v>16</v>
      </c>
      <c r="G23" s="50">
        <v>3103</v>
      </c>
      <c r="H23" s="51" t="s">
        <v>135</v>
      </c>
      <c r="I23" s="52" t="s">
        <v>11</v>
      </c>
      <c r="J23" s="71" t="s">
        <v>13</v>
      </c>
      <c r="K23" s="62" t="s">
        <v>27</v>
      </c>
      <c r="L23" s="53" t="s">
        <v>13</v>
      </c>
      <c r="M23" s="50" t="s">
        <v>180</v>
      </c>
      <c r="N23" s="55" t="s">
        <v>13</v>
      </c>
      <c r="O23" s="57"/>
    </row>
    <row r="24" spans="1:15" ht="24" customHeight="1" x14ac:dyDescent="0.55000000000000004">
      <c r="A24" s="50">
        <v>19</v>
      </c>
      <c r="B24" s="50">
        <v>1061234</v>
      </c>
      <c r="C24" s="50" t="s">
        <v>30</v>
      </c>
      <c r="D24" s="51" t="s">
        <v>55</v>
      </c>
      <c r="E24" s="50">
        <v>2544</v>
      </c>
      <c r="F24" s="50">
        <f t="shared" si="0"/>
        <v>15</v>
      </c>
      <c r="G24" s="50">
        <v>4107</v>
      </c>
      <c r="H24" s="51" t="s">
        <v>135</v>
      </c>
      <c r="I24" s="52" t="s">
        <v>8</v>
      </c>
      <c r="J24" s="53" t="s">
        <v>13</v>
      </c>
      <c r="K24" s="54" t="s">
        <v>13</v>
      </c>
      <c r="L24" s="53" t="s">
        <v>27</v>
      </c>
      <c r="M24" s="50" t="s">
        <v>179</v>
      </c>
      <c r="N24" s="55" t="s">
        <v>13</v>
      </c>
      <c r="O24" s="57"/>
    </row>
    <row r="25" spans="1:15" ht="24" customHeight="1" x14ac:dyDescent="0.55000000000000004">
      <c r="A25" s="50">
        <v>20</v>
      </c>
      <c r="B25" s="50">
        <v>1061235</v>
      </c>
      <c r="C25" s="50" t="s">
        <v>30</v>
      </c>
      <c r="D25" s="51" t="s">
        <v>56</v>
      </c>
      <c r="E25" s="50">
        <v>2545</v>
      </c>
      <c r="F25" s="50">
        <f t="shared" si="0"/>
        <v>14</v>
      </c>
      <c r="G25" s="50">
        <v>4108</v>
      </c>
      <c r="H25" s="51" t="s">
        <v>135</v>
      </c>
      <c r="I25" s="52" t="s">
        <v>8</v>
      </c>
      <c r="J25" s="55" t="s">
        <v>13</v>
      </c>
      <c r="K25" s="62" t="s">
        <v>13</v>
      </c>
      <c r="L25" s="53" t="s">
        <v>27</v>
      </c>
      <c r="M25" s="50" t="s">
        <v>175</v>
      </c>
      <c r="N25" s="55" t="s">
        <v>13</v>
      </c>
      <c r="O25" s="57"/>
    </row>
    <row r="26" spans="1:15" ht="26.1" customHeight="1" x14ac:dyDescent="0.55000000000000004">
      <c r="A26" s="50">
        <v>21</v>
      </c>
      <c r="B26" s="50">
        <v>1061236</v>
      </c>
      <c r="C26" s="50" t="s">
        <v>30</v>
      </c>
      <c r="D26" s="51" t="s">
        <v>57</v>
      </c>
      <c r="E26" s="50">
        <v>2546</v>
      </c>
      <c r="F26" s="50">
        <f t="shared" si="0"/>
        <v>13</v>
      </c>
      <c r="G26" s="50">
        <v>5101</v>
      </c>
      <c r="H26" s="51" t="s">
        <v>135</v>
      </c>
      <c r="I26" s="52" t="s">
        <v>22</v>
      </c>
      <c r="J26" s="53" t="s">
        <v>13</v>
      </c>
      <c r="K26" s="72" t="s">
        <v>27</v>
      </c>
      <c r="L26" s="53" t="s">
        <v>13</v>
      </c>
      <c r="M26" s="50" t="s">
        <v>179</v>
      </c>
      <c r="N26" s="55" t="s">
        <v>13</v>
      </c>
      <c r="O26" s="57"/>
    </row>
    <row r="27" spans="1:15" ht="24" customHeight="1" x14ac:dyDescent="0.55000000000000004">
      <c r="A27" s="50">
        <v>22</v>
      </c>
      <c r="B27" s="50">
        <v>1061237</v>
      </c>
      <c r="C27" s="50" t="s">
        <v>30</v>
      </c>
      <c r="D27" s="51" t="s">
        <v>58</v>
      </c>
      <c r="E27" s="50">
        <v>2546</v>
      </c>
      <c r="F27" s="50">
        <f t="shared" si="0"/>
        <v>13</v>
      </c>
      <c r="G27" s="50">
        <v>5102</v>
      </c>
      <c r="H27" s="51" t="s">
        <v>135</v>
      </c>
      <c r="I27" s="52" t="s">
        <v>22</v>
      </c>
      <c r="J27" s="55" t="s">
        <v>13</v>
      </c>
      <c r="K27" s="62" t="s">
        <v>27</v>
      </c>
      <c r="L27" s="53" t="s">
        <v>13</v>
      </c>
      <c r="M27" s="50" t="s">
        <v>180</v>
      </c>
      <c r="N27" s="55" t="s">
        <v>13</v>
      </c>
      <c r="O27" s="57"/>
    </row>
    <row r="28" spans="1:15" ht="24" customHeight="1" x14ac:dyDescent="0.55000000000000004">
      <c r="A28" s="50">
        <v>23</v>
      </c>
      <c r="B28" s="50">
        <v>1061238</v>
      </c>
      <c r="C28" s="50" t="s">
        <v>32</v>
      </c>
      <c r="D28" s="51" t="s">
        <v>59</v>
      </c>
      <c r="E28" s="50">
        <v>2546</v>
      </c>
      <c r="F28" s="50">
        <f t="shared" si="0"/>
        <v>13</v>
      </c>
      <c r="G28" s="50">
        <v>5202</v>
      </c>
      <c r="H28" s="51" t="s">
        <v>135</v>
      </c>
      <c r="I28" s="52" t="s">
        <v>22</v>
      </c>
      <c r="J28" s="55" t="s">
        <v>13</v>
      </c>
      <c r="K28" s="54" t="s">
        <v>13</v>
      </c>
      <c r="L28" s="53" t="s">
        <v>27</v>
      </c>
      <c r="M28" s="50" t="s">
        <v>175</v>
      </c>
      <c r="N28" s="55" t="s">
        <v>13</v>
      </c>
      <c r="O28" s="57"/>
    </row>
    <row r="29" spans="1:15" ht="24" customHeight="1" x14ac:dyDescent="0.55000000000000004">
      <c r="A29" s="50">
        <v>24</v>
      </c>
      <c r="B29" s="50">
        <v>1061239</v>
      </c>
      <c r="C29" s="50" t="s">
        <v>32</v>
      </c>
      <c r="D29" s="51" t="s">
        <v>60</v>
      </c>
      <c r="E29" s="50">
        <v>2547</v>
      </c>
      <c r="F29" s="50">
        <f t="shared" si="0"/>
        <v>12</v>
      </c>
      <c r="G29" s="50">
        <v>5203</v>
      </c>
      <c r="H29" s="51" t="s">
        <v>135</v>
      </c>
      <c r="I29" s="52" t="s">
        <v>22</v>
      </c>
      <c r="J29" s="55" t="s">
        <v>13</v>
      </c>
      <c r="K29" s="62" t="s">
        <v>13</v>
      </c>
      <c r="L29" s="53" t="s">
        <v>27</v>
      </c>
      <c r="M29" s="50" t="s">
        <v>180</v>
      </c>
      <c r="N29" s="55" t="s">
        <v>13</v>
      </c>
      <c r="O29" s="57"/>
    </row>
    <row r="30" spans="1:15" ht="24" customHeight="1" x14ac:dyDescent="0.55000000000000004">
      <c r="A30" s="50">
        <v>25</v>
      </c>
      <c r="B30" s="50">
        <v>1061240</v>
      </c>
      <c r="C30" s="50" t="s">
        <v>32</v>
      </c>
      <c r="D30" s="51" t="s">
        <v>61</v>
      </c>
      <c r="E30" s="50">
        <v>2547</v>
      </c>
      <c r="F30" s="50">
        <f t="shared" si="0"/>
        <v>12</v>
      </c>
      <c r="G30" s="50">
        <v>5204</v>
      </c>
      <c r="H30" s="51" t="s">
        <v>135</v>
      </c>
      <c r="I30" s="52" t="s">
        <v>22</v>
      </c>
      <c r="J30" s="55" t="s">
        <v>13</v>
      </c>
      <c r="K30" s="54" t="s">
        <v>27</v>
      </c>
      <c r="L30" s="53" t="s">
        <v>13</v>
      </c>
      <c r="M30" s="50" t="s">
        <v>179</v>
      </c>
      <c r="N30" s="55" t="s">
        <v>13</v>
      </c>
      <c r="O30" s="57"/>
    </row>
    <row r="31" spans="1:15" ht="26.1" customHeight="1" x14ac:dyDescent="0.55000000000000004">
      <c r="A31" s="50">
        <v>26</v>
      </c>
      <c r="B31" s="50">
        <v>1061241</v>
      </c>
      <c r="C31" s="50" t="s">
        <v>32</v>
      </c>
      <c r="D31" s="51" t="s">
        <v>62</v>
      </c>
      <c r="E31" s="50">
        <v>2547</v>
      </c>
      <c r="F31" s="50">
        <f t="shared" si="0"/>
        <v>12</v>
      </c>
      <c r="G31" s="50">
        <v>5205</v>
      </c>
      <c r="H31" s="51" t="s">
        <v>135</v>
      </c>
      <c r="I31" s="52" t="s">
        <v>22</v>
      </c>
      <c r="J31" s="55" t="s">
        <v>13</v>
      </c>
      <c r="K31" s="62" t="s">
        <v>13</v>
      </c>
      <c r="L31" s="53" t="s">
        <v>27</v>
      </c>
      <c r="M31" s="50" t="s">
        <v>180</v>
      </c>
      <c r="N31" s="55" t="s">
        <v>13</v>
      </c>
      <c r="O31" s="57"/>
    </row>
    <row r="32" spans="1:15" ht="26.1" customHeight="1" x14ac:dyDescent="0.55000000000000004">
      <c r="A32" s="50">
        <v>27</v>
      </c>
      <c r="B32" s="50">
        <v>1061242</v>
      </c>
      <c r="C32" s="50" t="s">
        <v>32</v>
      </c>
      <c r="D32" s="49" t="s">
        <v>63</v>
      </c>
      <c r="E32" s="50">
        <v>2547</v>
      </c>
      <c r="F32" s="50">
        <f t="shared" si="0"/>
        <v>12</v>
      </c>
      <c r="G32" s="50">
        <v>5206</v>
      </c>
      <c r="H32" s="51" t="s">
        <v>135</v>
      </c>
      <c r="I32" s="52" t="s">
        <v>22</v>
      </c>
      <c r="J32" s="55" t="s">
        <v>13</v>
      </c>
      <c r="K32" s="54" t="s">
        <v>27</v>
      </c>
      <c r="L32" s="53" t="s">
        <v>13</v>
      </c>
      <c r="M32" s="50" t="s">
        <v>181</v>
      </c>
      <c r="N32" s="55" t="s">
        <v>13</v>
      </c>
      <c r="O32" s="57"/>
    </row>
    <row r="33" spans="1:15" ht="24" customHeight="1" x14ac:dyDescent="0.55000000000000004">
      <c r="A33" s="50">
        <v>28</v>
      </c>
      <c r="B33" s="50">
        <v>1061243</v>
      </c>
      <c r="C33" s="50" t="s">
        <v>30</v>
      </c>
      <c r="D33" s="49" t="s">
        <v>64</v>
      </c>
      <c r="E33" s="50">
        <v>2548</v>
      </c>
      <c r="F33" s="50">
        <f t="shared" si="0"/>
        <v>11</v>
      </c>
      <c r="G33" s="50">
        <v>6103</v>
      </c>
      <c r="H33" s="51" t="s">
        <v>135</v>
      </c>
      <c r="I33" s="52" t="s">
        <v>23</v>
      </c>
      <c r="J33" s="55" t="s">
        <v>13</v>
      </c>
      <c r="K33" s="60" t="s">
        <v>36</v>
      </c>
      <c r="L33" s="53" t="s">
        <v>27</v>
      </c>
      <c r="M33" s="50" t="s">
        <v>175</v>
      </c>
      <c r="N33" s="55" t="s">
        <v>13</v>
      </c>
      <c r="O33" s="57"/>
    </row>
    <row r="34" spans="1:15" ht="24" customHeight="1" x14ac:dyDescent="0.55000000000000004">
      <c r="A34" s="50">
        <v>29</v>
      </c>
      <c r="B34" s="50">
        <v>1061244</v>
      </c>
      <c r="C34" s="50" t="s">
        <v>30</v>
      </c>
      <c r="D34" s="49" t="s">
        <v>65</v>
      </c>
      <c r="E34" s="50">
        <v>2550</v>
      </c>
      <c r="F34" s="50">
        <f t="shared" si="0"/>
        <v>9</v>
      </c>
      <c r="G34" s="50">
        <v>6104</v>
      </c>
      <c r="H34" s="51" t="s">
        <v>135</v>
      </c>
      <c r="I34" s="52" t="s">
        <v>23</v>
      </c>
      <c r="J34" s="53" t="s">
        <v>27</v>
      </c>
      <c r="K34" s="60" t="s">
        <v>36</v>
      </c>
      <c r="L34" s="55" t="s">
        <v>13</v>
      </c>
      <c r="M34" s="50" t="s">
        <v>175</v>
      </c>
      <c r="N34" s="55" t="s">
        <v>13</v>
      </c>
      <c r="O34" s="57"/>
    </row>
    <row r="35" spans="1:15" s="91" customFormat="1" ht="26.1" customHeight="1" x14ac:dyDescent="0.55000000000000004">
      <c r="A35" s="73">
        <v>30</v>
      </c>
      <c r="B35" s="73">
        <v>1061245</v>
      </c>
      <c r="C35" s="73" t="s">
        <v>30</v>
      </c>
      <c r="D35" s="89" t="s">
        <v>66</v>
      </c>
      <c r="E35" s="73">
        <v>2550</v>
      </c>
      <c r="F35" s="73">
        <f t="shared" si="0"/>
        <v>9</v>
      </c>
      <c r="G35" s="73">
        <v>6105</v>
      </c>
      <c r="H35" s="79" t="s">
        <v>135</v>
      </c>
      <c r="I35" s="76" t="s">
        <v>23</v>
      </c>
      <c r="J35" s="77" t="s">
        <v>27</v>
      </c>
      <c r="K35" s="90" t="s">
        <v>36</v>
      </c>
      <c r="L35" s="78" t="s">
        <v>13</v>
      </c>
      <c r="M35" s="73" t="s">
        <v>175</v>
      </c>
      <c r="N35" s="78" t="s">
        <v>13</v>
      </c>
      <c r="O35" s="74"/>
    </row>
    <row r="36" spans="1:15" s="91" customFormat="1" ht="24" customHeight="1" x14ac:dyDescent="0.55000000000000004">
      <c r="A36" s="73">
        <v>31</v>
      </c>
      <c r="B36" s="73">
        <v>1061246</v>
      </c>
      <c r="C36" s="73" t="s">
        <v>30</v>
      </c>
      <c r="D36" s="89" t="s">
        <v>67</v>
      </c>
      <c r="E36" s="73">
        <v>2550</v>
      </c>
      <c r="F36" s="73">
        <f t="shared" si="0"/>
        <v>9</v>
      </c>
      <c r="G36" s="73">
        <v>6106</v>
      </c>
      <c r="H36" s="79" t="s">
        <v>135</v>
      </c>
      <c r="I36" s="76" t="s">
        <v>23</v>
      </c>
      <c r="J36" s="77" t="s">
        <v>13</v>
      </c>
      <c r="K36" s="92" t="s">
        <v>27</v>
      </c>
      <c r="L36" s="77" t="s">
        <v>13</v>
      </c>
      <c r="M36" s="73" t="s">
        <v>175</v>
      </c>
      <c r="N36" s="78" t="s">
        <v>13</v>
      </c>
      <c r="O36" s="74"/>
    </row>
    <row r="37" spans="1:15" s="91" customFormat="1" ht="24" customHeight="1" x14ac:dyDescent="0.55000000000000004">
      <c r="A37" s="73">
        <v>32</v>
      </c>
      <c r="B37" s="73">
        <v>1061247</v>
      </c>
      <c r="C37" s="73" t="s">
        <v>30</v>
      </c>
      <c r="D37" s="89" t="s">
        <v>152</v>
      </c>
      <c r="E37" s="73">
        <v>2551</v>
      </c>
      <c r="F37" s="73">
        <f t="shared" si="0"/>
        <v>8</v>
      </c>
      <c r="G37" s="73">
        <v>6107</v>
      </c>
      <c r="H37" s="79" t="s">
        <v>135</v>
      </c>
      <c r="I37" s="76" t="s">
        <v>23</v>
      </c>
      <c r="J37" s="78" t="s">
        <v>27</v>
      </c>
      <c r="K37" s="92" t="s">
        <v>36</v>
      </c>
      <c r="L37" s="78" t="s">
        <v>13</v>
      </c>
      <c r="M37" s="73" t="s">
        <v>175</v>
      </c>
      <c r="N37" s="77" t="s">
        <v>13</v>
      </c>
      <c r="O37" s="74"/>
    </row>
    <row r="38" spans="1:15" s="91" customFormat="1" ht="26.1" customHeight="1" x14ac:dyDescent="0.55000000000000004">
      <c r="A38" s="73">
        <v>33</v>
      </c>
      <c r="B38" s="73">
        <v>1061248</v>
      </c>
      <c r="C38" s="73" t="s">
        <v>30</v>
      </c>
      <c r="D38" s="79" t="s">
        <v>68</v>
      </c>
      <c r="E38" s="73">
        <v>2553</v>
      </c>
      <c r="F38" s="73">
        <f t="shared" si="0"/>
        <v>6</v>
      </c>
      <c r="G38" s="73">
        <v>6108</v>
      </c>
      <c r="H38" s="79" t="s">
        <v>135</v>
      </c>
      <c r="I38" s="76" t="s">
        <v>23</v>
      </c>
      <c r="J38" s="77" t="s">
        <v>13</v>
      </c>
      <c r="K38" s="90" t="s">
        <v>36</v>
      </c>
      <c r="L38" s="78" t="s">
        <v>27</v>
      </c>
      <c r="M38" s="73" t="s">
        <v>181</v>
      </c>
      <c r="N38" s="78" t="s">
        <v>13</v>
      </c>
      <c r="O38" s="74" t="s">
        <v>90</v>
      </c>
    </row>
    <row r="39" spans="1:15" s="91" customFormat="1" ht="26.1" customHeight="1" x14ac:dyDescent="0.55000000000000004">
      <c r="A39" s="73">
        <v>34</v>
      </c>
      <c r="B39" s="73">
        <v>1061249</v>
      </c>
      <c r="C39" s="73" t="s">
        <v>32</v>
      </c>
      <c r="D39" s="74" t="s">
        <v>69</v>
      </c>
      <c r="E39" s="73">
        <v>2549</v>
      </c>
      <c r="F39" s="73">
        <f t="shared" si="0"/>
        <v>10</v>
      </c>
      <c r="G39" s="73">
        <v>6202</v>
      </c>
      <c r="H39" s="79" t="s">
        <v>135</v>
      </c>
      <c r="I39" s="76" t="s">
        <v>23</v>
      </c>
      <c r="J39" s="77" t="s">
        <v>13</v>
      </c>
      <c r="K39" s="92" t="s">
        <v>36</v>
      </c>
      <c r="L39" s="77" t="s">
        <v>27</v>
      </c>
      <c r="M39" s="73" t="s">
        <v>182</v>
      </c>
      <c r="N39" s="78" t="s">
        <v>13</v>
      </c>
      <c r="O39" s="74"/>
    </row>
    <row r="40" spans="1:15" s="91" customFormat="1" ht="24" customHeight="1" x14ac:dyDescent="0.55000000000000004">
      <c r="A40" s="73">
        <v>35</v>
      </c>
      <c r="B40" s="73">
        <v>1061250</v>
      </c>
      <c r="C40" s="73" t="s">
        <v>32</v>
      </c>
      <c r="D40" s="74" t="s">
        <v>70</v>
      </c>
      <c r="E40" s="73">
        <v>2550</v>
      </c>
      <c r="F40" s="73">
        <f t="shared" si="0"/>
        <v>9</v>
      </c>
      <c r="G40" s="73">
        <v>6203</v>
      </c>
      <c r="H40" s="79" t="s">
        <v>135</v>
      </c>
      <c r="I40" s="76" t="s">
        <v>23</v>
      </c>
      <c r="J40" s="77" t="s">
        <v>13</v>
      </c>
      <c r="K40" s="92" t="s">
        <v>36</v>
      </c>
      <c r="L40" s="77" t="s">
        <v>27</v>
      </c>
      <c r="M40" s="73" t="s">
        <v>175</v>
      </c>
      <c r="N40" s="78" t="s">
        <v>13</v>
      </c>
      <c r="O40" s="74"/>
    </row>
    <row r="41" spans="1:15" s="91" customFormat="1" ht="24" customHeight="1" x14ac:dyDescent="0.55000000000000004">
      <c r="A41" s="73">
        <v>36</v>
      </c>
      <c r="B41" s="73">
        <v>1061356</v>
      </c>
      <c r="C41" s="73" t="s">
        <v>31</v>
      </c>
      <c r="D41" s="74" t="s">
        <v>71</v>
      </c>
      <c r="E41" s="73">
        <v>2543</v>
      </c>
      <c r="F41" s="73">
        <f>2559-E41</f>
        <v>16</v>
      </c>
      <c r="G41" s="73">
        <v>3201</v>
      </c>
      <c r="H41" s="75" t="s">
        <v>72</v>
      </c>
      <c r="I41" s="76" t="s">
        <v>11</v>
      </c>
      <c r="J41" s="77" t="s">
        <v>13</v>
      </c>
      <c r="K41" s="78" t="s">
        <v>13</v>
      </c>
      <c r="L41" s="77" t="s">
        <v>27</v>
      </c>
      <c r="M41" s="73" t="s">
        <v>180</v>
      </c>
      <c r="N41" s="78" t="s">
        <v>13</v>
      </c>
      <c r="O41" s="74"/>
    </row>
    <row r="42" spans="1:15" s="91" customFormat="1" ht="24" customHeight="1" x14ac:dyDescent="0.55000000000000004">
      <c r="A42" s="73">
        <v>37</v>
      </c>
      <c r="B42" s="73">
        <v>1061357</v>
      </c>
      <c r="C42" s="73" t="s">
        <v>32</v>
      </c>
      <c r="D42" s="74" t="s">
        <v>73</v>
      </c>
      <c r="E42" s="73">
        <v>2543</v>
      </c>
      <c r="F42" s="73">
        <f t="shared" si="0"/>
        <v>16</v>
      </c>
      <c r="G42" s="73">
        <v>3202</v>
      </c>
      <c r="H42" s="75" t="s">
        <v>72</v>
      </c>
      <c r="I42" s="76" t="s">
        <v>11</v>
      </c>
      <c r="J42" s="77" t="s">
        <v>13</v>
      </c>
      <c r="K42" s="78" t="s">
        <v>13</v>
      </c>
      <c r="L42" s="77" t="s">
        <v>27</v>
      </c>
      <c r="M42" s="73" t="s">
        <v>180</v>
      </c>
      <c r="N42" s="78" t="s">
        <v>27</v>
      </c>
      <c r="O42" s="74" t="s">
        <v>74</v>
      </c>
    </row>
    <row r="43" spans="1:15" s="91" customFormat="1" ht="24" customHeight="1" x14ac:dyDescent="0.55000000000000004">
      <c r="A43" s="73">
        <v>38</v>
      </c>
      <c r="B43" s="73">
        <v>1061358</v>
      </c>
      <c r="C43" s="73" t="s">
        <v>32</v>
      </c>
      <c r="D43" s="74" t="s">
        <v>75</v>
      </c>
      <c r="E43" s="73">
        <v>2547</v>
      </c>
      <c r="F43" s="73">
        <f t="shared" si="0"/>
        <v>12</v>
      </c>
      <c r="G43" s="73">
        <v>5207</v>
      </c>
      <c r="H43" s="75" t="s">
        <v>72</v>
      </c>
      <c r="I43" s="76" t="s">
        <v>22</v>
      </c>
      <c r="J43" s="78" t="s">
        <v>13</v>
      </c>
      <c r="K43" s="77" t="s">
        <v>13</v>
      </c>
      <c r="L43" s="77" t="s">
        <v>27</v>
      </c>
      <c r="M43" s="73" t="s">
        <v>175</v>
      </c>
      <c r="N43" s="78" t="s">
        <v>13</v>
      </c>
      <c r="O43" s="74"/>
    </row>
    <row r="44" spans="1:15" s="91" customFormat="1" ht="24" customHeight="1" x14ac:dyDescent="0.55000000000000004">
      <c r="A44" s="73">
        <v>39</v>
      </c>
      <c r="B44" s="73">
        <v>1061359</v>
      </c>
      <c r="C44" s="73" t="s">
        <v>32</v>
      </c>
      <c r="D44" s="74" t="s">
        <v>76</v>
      </c>
      <c r="E44" s="73">
        <v>2547</v>
      </c>
      <c r="F44" s="73">
        <f t="shared" si="0"/>
        <v>12</v>
      </c>
      <c r="G44" s="73">
        <v>5208</v>
      </c>
      <c r="H44" s="75" t="s">
        <v>72</v>
      </c>
      <c r="I44" s="76" t="s">
        <v>22</v>
      </c>
      <c r="J44" s="77" t="s">
        <v>13</v>
      </c>
      <c r="K44" s="78" t="s">
        <v>27</v>
      </c>
      <c r="L44" s="77" t="s">
        <v>13</v>
      </c>
      <c r="M44" s="73" t="s">
        <v>175</v>
      </c>
      <c r="N44" s="78" t="s">
        <v>13</v>
      </c>
      <c r="O44" s="74"/>
    </row>
    <row r="45" spans="1:15" s="91" customFormat="1" ht="24" customHeight="1" x14ac:dyDescent="0.55000000000000004">
      <c r="A45" s="73">
        <v>40</v>
      </c>
      <c r="B45" s="73">
        <v>1061361</v>
      </c>
      <c r="C45" s="73" t="s">
        <v>30</v>
      </c>
      <c r="D45" s="74" t="s">
        <v>77</v>
      </c>
      <c r="E45" s="73">
        <v>2545</v>
      </c>
      <c r="F45" s="73">
        <f t="shared" si="0"/>
        <v>14</v>
      </c>
      <c r="G45" s="73">
        <v>4109</v>
      </c>
      <c r="H45" s="75" t="s">
        <v>72</v>
      </c>
      <c r="I45" s="76" t="s">
        <v>8</v>
      </c>
      <c r="J45" s="77" t="s">
        <v>13</v>
      </c>
      <c r="K45" s="78" t="s">
        <v>13</v>
      </c>
      <c r="L45" s="77" t="s">
        <v>27</v>
      </c>
      <c r="M45" s="73" t="s">
        <v>176</v>
      </c>
      <c r="N45" s="78" t="s">
        <v>27</v>
      </c>
      <c r="O45" s="74" t="s">
        <v>74</v>
      </c>
    </row>
    <row r="46" spans="1:15" s="91" customFormat="1" ht="26.1" customHeight="1" x14ac:dyDescent="0.55000000000000004">
      <c r="A46" s="73">
        <v>41</v>
      </c>
      <c r="B46" s="73">
        <v>1061373</v>
      </c>
      <c r="C46" s="73" t="s">
        <v>32</v>
      </c>
      <c r="D46" s="74" t="s">
        <v>78</v>
      </c>
      <c r="E46" s="73">
        <v>2547</v>
      </c>
      <c r="F46" s="73">
        <f t="shared" si="0"/>
        <v>12</v>
      </c>
      <c r="G46" s="73">
        <v>5209</v>
      </c>
      <c r="H46" s="75" t="s">
        <v>72</v>
      </c>
      <c r="I46" s="76" t="s">
        <v>22</v>
      </c>
      <c r="J46" s="78" t="s">
        <v>13</v>
      </c>
      <c r="K46" s="77" t="s">
        <v>13</v>
      </c>
      <c r="L46" s="77" t="s">
        <v>27</v>
      </c>
      <c r="M46" s="73" t="s">
        <v>175</v>
      </c>
      <c r="N46" s="78" t="s">
        <v>13</v>
      </c>
      <c r="O46" s="74"/>
    </row>
    <row r="47" spans="1:15" s="91" customFormat="1" ht="26.1" customHeight="1" x14ac:dyDescent="0.55000000000000004">
      <c r="A47" s="73">
        <v>42</v>
      </c>
      <c r="B47" s="73">
        <v>1031675</v>
      </c>
      <c r="C47" s="73" t="s">
        <v>30</v>
      </c>
      <c r="D47" s="74" t="s">
        <v>79</v>
      </c>
      <c r="E47" s="73">
        <v>2547</v>
      </c>
      <c r="F47" s="73">
        <f t="shared" si="0"/>
        <v>12</v>
      </c>
      <c r="G47" s="73">
        <v>5103</v>
      </c>
      <c r="H47" s="75" t="s">
        <v>72</v>
      </c>
      <c r="I47" s="76" t="s">
        <v>22</v>
      </c>
      <c r="J47" s="78" t="s">
        <v>13</v>
      </c>
      <c r="K47" s="77" t="s">
        <v>13</v>
      </c>
      <c r="L47" s="77" t="s">
        <v>27</v>
      </c>
      <c r="M47" s="73" t="s">
        <v>176</v>
      </c>
      <c r="N47" s="78" t="s">
        <v>27</v>
      </c>
      <c r="O47" s="74" t="s">
        <v>74</v>
      </c>
    </row>
    <row r="48" spans="1:15" s="91" customFormat="1" ht="24" customHeight="1" x14ac:dyDescent="0.55000000000000004">
      <c r="A48" s="73">
        <v>43</v>
      </c>
      <c r="B48" s="73">
        <v>1061380</v>
      </c>
      <c r="C48" s="73" t="s">
        <v>29</v>
      </c>
      <c r="D48" s="74" t="s">
        <v>80</v>
      </c>
      <c r="E48" s="73">
        <v>2533</v>
      </c>
      <c r="F48" s="73">
        <v>25</v>
      </c>
      <c r="G48" s="73">
        <v>1102</v>
      </c>
      <c r="H48" s="75" t="s">
        <v>72</v>
      </c>
      <c r="I48" s="76" t="s">
        <v>17</v>
      </c>
      <c r="J48" s="78" t="s">
        <v>13</v>
      </c>
      <c r="K48" s="77" t="s">
        <v>27</v>
      </c>
      <c r="L48" s="77" t="s">
        <v>27</v>
      </c>
      <c r="M48" s="73" t="s">
        <v>183</v>
      </c>
      <c r="N48" s="78" t="s">
        <v>13</v>
      </c>
      <c r="O48" s="74"/>
    </row>
    <row r="49" spans="1:15" s="91" customFormat="1" ht="24" customHeight="1" x14ac:dyDescent="0.55000000000000004">
      <c r="A49" s="73">
        <v>44</v>
      </c>
      <c r="B49" s="73">
        <v>1061408</v>
      </c>
      <c r="C49" s="73" t="s">
        <v>29</v>
      </c>
      <c r="D49" s="74" t="s">
        <v>81</v>
      </c>
      <c r="E49" s="73">
        <v>2542</v>
      </c>
      <c r="F49" s="73">
        <f t="shared" si="0"/>
        <v>17</v>
      </c>
      <c r="G49" s="73">
        <v>3104</v>
      </c>
      <c r="H49" s="79" t="s">
        <v>82</v>
      </c>
      <c r="I49" s="76" t="s">
        <v>11</v>
      </c>
      <c r="J49" s="77" t="s">
        <v>13</v>
      </c>
      <c r="K49" s="78" t="s">
        <v>13</v>
      </c>
      <c r="L49" s="78" t="s">
        <v>27</v>
      </c>
      <c r="M49" s="73" t="s">
        <v>176</v>
      </c>
      <c r="N49" s="78" t="s">
        <v>13</v>
      </c>
      <c r="O49" s="74"/>
    </row>
    <row r="50" spans="1:15" s="91" customFormat="1" ht="24" customHeight="1" x14ac:dyDescent="0.55000000000000004">
      <c r="A50" s="73">
        <v>45</v>
      </c>
      <c r="B50" s="73">
        <v>1061410</v>
      </c>
      <c r="C50" s="73" t="s">
        <v>29</v>
      </c>
      <c r="D50" s="74" t="s">
        <v>83</v>
      </c>
      <c r="E50" s="73">
        <v>2543</v>
      </c>
      <c r="F50" s="73">
        <f t="shared" si="0"/>
        <v>16</v>
      </c>
      <c r="G50" s="73">
        <v>3105</v>
      </c>
      <c r="H50" s="79" t="s">
        <v>82</v>
      </c>
      <c r="I50" s="76" t="s">
        <v>11</v>
      </c>
      <c r="J50" s="77" t="s">
        <v>13</v>
      </c>
      <c r="K50" s="77" t="s">
        <v>13</v>
      </c>
      <c r="L50" s="78" t="s">
        <v>27</v>
      </c>
      <c r="M50" s="73" t="s">
        <v>180</v>
      </c>
      <c r="N50" s="78" t="s">
        <v>13</v>
      </c>
      <c r="O50" s="74"/>
    </row>
    <row r="51" spans="1:15" s="91" customFormat="1" ht="24" customHeight="1" x14ac:dyDescent="0.55000000000000004">
      <c r="A51" s="73">
        <v>46</v>
      </c>
      <c r="B51" s="73">
        <v>1061411</v>
      </c>
      <c r="C51" s="73" t="s">
        <v>30</v>
      </c>
      <c r="D51" s="74" t="s">
        <v>89</v>
      </c>
      <c r="E51" s="73">
        <v>2545</v>
      </c>
      <c r="F51" s="73">
        <f t="shared" si="0"/>
        <v>14</v>
      </c>
      <c r="G51" s="73">
        <v>4110</v>
      </c>
      <c r="H51" s="79" t="s">
        <v>104</v>
      </c>
      <c r="I51" s="76" t="s">
        <v>8</v>
      </c>
      <c r="J51" s="77" t="s">
        <v>27</v>
      </c>
      <c r="K51" s="78" t="s">
        <v>13</v>
      </c>
      <c r="L51" s="78" t="s">
        <v>13</v>
      </c>
      <c r="M51" s="73" t="s">
        <v>177</v>
      </c>
      <c r="N51" s="78" t="s">
        <v>13</v>
      </c>
      <c r="O51" s="74"/>
    </row>
    <row r="52" spans="1:15" s="91" customFormat="1" ht="24" customHeight="1" x14ac:dyDescent="0.55000000000000004">
      <c r="A52" s="73">
        <v>47</v>
      </c>
      <c r="B52" s="73">
        <v>1061416</v>
      </c>
      <c r="C52" s="73" t="s">
        <v>29</v>
      </c>
      <c r="D52" s="74" t="s">
        <v>92</v>
      </c>
      <c r="E52" s="73">
        <v>2540</v>
      </c>
      <c r="F52" s="73">
        <f t="shared" si="0"/>
        <v>19</v>
      </c>
      <c r="G52" s="73">
        <v>2103</v>
      </c>
      <c r="H52" s="79" t="s">
        <v>82</v>
      </c>
      <c r="I52" s="76" t="s">
        <v>10</v>
      </c>
      <c r="J52" s="77" t="s">
        <v>13</v>
      </c>
      <c r="K52" s="78" t="s">
        <v>13</v>
      </c>
      <c r="L52" s="78" t="s">
        <v>27</v>
      </c>
      <c r="M52" s="73" t="s">
        <v>176</v>
      </c>
      <c r="N52" s="78" t="s">
        <v>13</v>
      </c>
      <c r="O52" s="74"/>
    </row>
    <row r="53" spans="1:15" s="91" customFormat="1" ht="24" customHeight="1" x14ac:dyDescent="0.55000000000000004">
      <c r="A53" s="73">
        <v>48</v>
      </c>
      <c r="B53" s="73">
        <v>1061417</v>
      </c>
      <c r="C53" s="73" t="s">
        <v>29</v>
      </c>
      <c r="D53" s="74" t="s">
        <v>91</v>
      </c>
      <c r="E53" s="73">
        <v>2533</v>
      </c>
      <c r="F53" s="73">
        <f t="shared" si="0"/>
        <v>26</v>
      </c>
      <c r="G53" s="73">
        <v>1103</v>
      </c>
      <c r="H53" s="79" t="s">
        <v>82</v>
      </c>
      <c r="I53" s="76" t="s">
        <v>17</v>
      </c>
      <c r="J53" s="77" t="s">
        <v>13</v>
      </c>
      <c r="K53" s="78" t="s">
        <v>13</v>
      </c>
      <c r="L53" s="78" t="s">
        <v>27</v>
      </c>
      <c r="M53" s="73" t="s">
        <v>180</v>
      </c>
      <c r="N53" s="78" t="s">
        <v>13</v>
      </c>
      <c r="O53" s="74"/>
    </row>
    <row r="54" spans="1:15" s="91" customFormat="1" ht="24" customHeight="1" x14ac:dyDescent="0.55000000000000004">
      <c r="A54" s="73">
        <v>49</v>
      </c>
      <c r="B54" s="73">
        <v>1061428</v>
      </c>
      <c r="C54" s="73" t="s">
        <v>31</v>
      </c>
      <c r="D54" s="74" t="s">
        <v>93</v>
      </c>
      <c r="E54" s="73">
        <v>2541</v>
      </c>
      <c r="F54" s="73">
        <f t="shared" si="0"/>
        <v>18</v>
      </c>
      <c r="G54" s="73">
        <v>2202</v>
      </c>
      <c r="H54" s="79" t="s">
        <v>104</v>
      </c>
      <c r="I54" s="76" t="s">
        <v>10</v>
      </c>
      <c r="J54" s="78" t="s">
        <v>13</v>
      </c>
      <c r="K54" s="78" t="s">
        <v>27</v>
      </c>
      <c r="L54" s="77" t="s">
        <v>13</v>
      </c>
      <c r="M54" s="73" t="s">
        <v>176</v>
      </c>
      <c r="N54" s="78" t="s">
        <v>13</v>
      </c>
      <c r="O54" s="74"/>
    </row>
    <row r="55" spans="1:15" s="91" customFormat="1" ht="24" customHeight="1" x14ac:dyDescent="0.55000000000000004">
      <c r="A55" s="73">
        <v>50</v>
      </c>
      <c r="B55" s="73">
        <v>1061433</v>
      </c>
      <c r="C55" s="73" t="s">
        <v>30</v>
      </c>
      <c r="D55" s="74" t="s">
        <v>94</v>
      </c>
      <c r="E55" s="73">
        <v>2544</v>
      </c>
      <c r="F55" s="73">
        <f t="shared" si="0"/>
        <v>15</v>
      </c>
      <c r="G55" s="73">
        <v>4111</v>
      </c>
      <c r="H55" s="79" t="s">
        <v>52</v>
      </c>
      <c r="I55" s="76" t="s">
        <v>8</v>
      </c>
      <c r="J55" s="78" t="s">
        <v>13</v>
      </c>
      <c r="K55" s="78" t="s">
        <v>27</v>
      </c>
      <c r="L55" s="77" t="s">
        <v>13</v>
      </c>
      <c r="M55" s="73" t="s">
        <v>176</v>
      </c>
      <c r="N55" s="78" t="s">
        <v>13</v>
      </c>
      <c r="O55" s="74"/>
    </row>
    <row r="56" spans="1:15" s="91" customFormat="1" ht="24" customHeight="1" x14ac:dyDescent="0.55000000000000004">
      <c r="A56" s="73">
        <v>51</v>
      </c>
      <c r="B56" s="73">
        <v>1061448</v>
      </c>
      <c r="C56" s="73" t="s">
        <v>31</v>
      </c>
      <c r="D56" s="74" t="s">
        <v>95</v>
      </c>
      <c r="E56" s="73">
        <v>2543</v>
      </c>
      <c r="F56" s="73">
        <f t="shared" si="0"/>
        <v>16</v>
      </c>
      <c r="G56" s="73">
        <v>3203</v>
      </c>
      <c r="H56" s="79" t="s">
        <v>72</v>
      </c>
      <c r="I56" s="76" t="s">
        <v>11</v>
      </c>
      <c r="J56" s="78" t="s">
        <v>13</v>
      </c>
      <c r="K56" s="78" t="s">
        <v>27</v>
      </c>
      <c r="L56" s="77" t="s">
        <v>13</v>
      </c>
      <c r="M56" s="73" t="s">
        <v>175</v>
      </c>
      <c r="N56" s="78" t="s">
        <v>13</v>
      </c>
      <c r="O56" s="74"/>
    </row>
    <row r="57" spans="1:15" s="91" customFormat="1" ht="24" customHeight="1" x14ac:dyDescent="0.55000000000000004">
      <c r="A57" s="73">
        <v>52</v>
      </c>
      <c r="B57" s="73">
        <v>1061476</v>
      </c>
      <c r="C57" s="73" t="s">
        <v>32</v>
      </c>
      <c r="D57" s="74" t="s">
        <v>96</v>
      </c>
      <c r="E57" s="73">
        <v>2548</v>
      </c>
      <c r="F57" s="73">
        <f t="shared" si="0"/>
        <v>11</v>
      </c>
      <c r="G57" s="73">
        <v>6204</v>
      </c>
      <c r="H57" s="79" t="s">
        <v>72</v>
      </c>
      <c r="I57" s="76" t="s">
        <v>23</v>
      </c>
      <c r="J57" s="78" t="s">
        <v>13</v>
      </c>
      <c r="K57" s="92" t="s">
        <v>36</v>
      </c>
      <c r="L57" s="77" t="s">
        <v>27</v>
      </c>
      <c r="M57" s="73" t="s">
        <v>175</v>
      </c>
      <c r="N57" s="78" t="s">
        <v>13</v>
      </c>
      <c r="O57" s="74"/>
    </row>
    <row r="58" spans="1:15" s="91" customFormat="1" ht="24" customHeight="1" x14ac:dyDescent="0.55000000000000004">
      <c r="A58" s="73">
        <v>53</v>
      </c>
      <c r="B58" s="73">
        <v>1061477</v>
      </c>
      <c r="C58" s="73" t="s">
        <v>32</v>
      </c>
      <c r="D58" s="74" t="s">
        <v>97</v>
      </c>
      <c r="E58" s="73">
        <v>2550</v>
      </c>
      <c r="F58" s="73">
        <f t="shared" si="0"/>
        <v>9</v>
      </c>
      <c r="G58" s="73">
        <v>6205</v>
      </c>
      <c r="H58" s="79" t="s">
        <v>72</v>
      </c>
      <c r="I58" s="83" t="s">
        <v>23</v>
      </c>
      <c r="J58" s="78" t="s">
        <v>13</v>
      </c>
      <c r="K58" s="92" t="s">
        <v>36</v>
      </c>
      <c r="L58" s="77" t="s">
        <v>27</v>
      </c>
      <c r="M58" s="73" t="s">
        <v>179</v>
      </c>
      <c r="N58" s="78" t="s">
        <v>13</v>
      </c>
      <c r="O58" s="74"/>
    </row>
    <row r="59" spans="1:15" s="91" customFormat="1" ht="24" customHeight="1" x14ac:dyDescent="0.55000000000000004">
      <c r="A59" s="73">
        <v>54</v>
      </c>
      <c r="B59" s="73">
        <v>1061478</v>
      </c>
      <c r="C59" s="73" t="s">
        <v>30</v>
      </c>
      <c r="D59" s="74" t="s">
        <v>98</v>
      </c>
      <c r="E59" s="73">
        <v>2550</v>
      </c>
      <c r="F59" s="73">
        <f t="shared" si="0"/>
        <v>9</v>
      </c>
      <c r="G59" s="73">
        <v>6109</v>
      </c>
      <c r="H59" s="79" t="s">
        <v>72</v>
      </c>
      <c r="I59" s="83" t="s">
        <v>23</v>
      </c>
      <c r="J59" s="78" t="s">
        <v>13</v>
      </c>
      <c r="K59" s="92" t="s">
        <v>36</v>
      </c>
      <c r="L59" s="77" t="s">
        <v>27</v>
      </c>
      <c r="M59" s="73" t="s">
        <v>175</v>
      </c>
      <c r="N59" s="78" t="s">
        <v>13</v>
      </c>
      <c r="O59" s="74"/>
    </row>
    <row r="60" spans="1:15" s="91" customFormat="1" ht="24" customHeight="1" x14ac:dyDescent="0.55000000000000004">
      <c r="A60" s="73">
        <v>55</v>
      </c>
      <c r="B60" s="73">
        <v>1061514</v>
      </c>
      <c r="C60" s="73" t="s">
        <v>29</v>
      </c>
      <c r="D60" s="74" t="s">
        <v>99</v>
      </c>
      <c r="E60" s="73">
        <v>2539</v>
      </c>
      <c r="F60" s="73">
        <f t="shared" si="0"/>
        <v>20</v>
      </c>
      <c r="G60" s="73">
        <v>1104</v>
      </c>
      <c r="H60" s="79" t="s">
        <v>100</v>
      </c>
      <c r="I60" s="83" t="s">
        <v>17</v>
      </c>
      <c r="J60" s="78" t="s">
        <v>13</v>
      </c>
      <c r="K60" s="78" t="s">
        <v>13</v>
      </c>
      <c r="L60" s="77" t="s">
        <v>27</v>
      </c>
      <c r="M60" s="73" t="s">
        <v>27</v>
      </c>
      <c r="N60" s="78" t="s">
        <v>13</v>
      </c>
      <c r="O60" s="74"/>
    </row>
    <row r="61" spans="1:15" s="91" customFormat="1" ht="24" customHeight="1" x14ac:dyDescent="0.55000000000000004">
      <c r="A61" s="73">
        <v>56</v>
      </c>
      <c r="B61" s="73">
        <v>1061520</v>
      </c>
      <c r="C61" s="73" t="s">
        <v>29</v>
      </c>
      <c r="D61" s="74" t="s">
        <v>101</v>
      </c>
      <c r="E61" s="73">
        <v>2540</v>
      </c>
      <c r="F61" s="73">
        <f t="shared" si="0"/>
        <v>19</v>
      </c>
      <c r="G61" s="73">
        <v>2104</v>
      </c>
      <c r="H61" s="79" t="s">
        <v>82</v>
      </c>
      <c r="I61" s="83" t="s">
        <v>10</v>
      </c>
      <c r="J61" s="78" t="s">
        <v>13</v>
      </c>
      <c r="K61" s="78" t="s">
        <v>13</v>
      </c>
      <c r="L61" s="77" t="s">
        <v>27</v>
      </c>
      <c r="M61" s="73" t="s">
        <v>176</v>
      </c>
      <c r="N61" s="78" t="s">
        <v>13</v>
      </c>
      <c r="O61" s="74"/>
    </row>
    <row r="62" spans="1:15" s="91" customFormat="1" ht="24" customHeight="1" x14ac:dyDescent="0.55000000000000004">
      <c r="A62" s="73">
        <v>57</v>
      </c>
      <c r="B62" s="73">
        <v>1061541</v>
      </c>
      <c r="C62" s="73" t="s">
        <v>29</v>
      </c>
      <c r="D62" s="74" t="s">
        <v>102</v>
      </c>
      <c r="E62" s="73">
        <v>2529</v>
      </c>
      <c r="F62" s="73">
        <f t="shared" si="0"/>
        <v>30</v>
      </c>
      <c r="G62" s="73">
        <v>1105</v>
      </c>
      <c r="H62" s="79" t="s">
        <v>103</v>
      </c>
      <c r="I62" s="83" t="s">
        <v>17</v>
      </c>
      <c r="J62" s="78" t="s">
        <v>13</v>
      </c>
      <c r="K62" s="78" t="s">
        <v>27</v>
      </c>
      <c r="L62" s="77" t="s">
        <v>27</v>
      </c>
      <c r="M62" s="73" t="s">
        <v>176</v>
      </c>
      <c r="N62" s="78" t="s">
        <v>13</v>
      </c>
      <c r="O62" s="74"/>
    </row>
    <row r="63" spans="1:15" s="91" customFormat="1" ht="24" customHeight="1" x14ac:dyDescent="0.55000000000000004">
      <c r="A63" s="73">
        <v>58</v>
      </c>
      <c r="B63" s="73">
        <v>1061553</v>
      </c>
      <c r="C63" s="73" t="s">
        <v>32</v>
      </c>
      <c r="D63" s="74" t="s">
        <v>105</v>
      </c>
      <c r="E63" s="73">
        <v>2547</v>
      </c>
      <c r="F63" s="73">
        <f t="shared" si="0"/>
        <v>12</v>
      </c>
      <c r="G63" s="73">
        <v>5210</v>
      </c>
      <c r="H63" s="79" t="s">
        <v>72</v>
      </c>
      <c r="I63" s="83" t="s">
        <v>22</v>
      </c>
      <c r="J63" s="78" t="s">
        <v>13</v>
      </c>
      <c r="K63" s="78" t="s">
        <v>13</v>
      </c>
      <c r="L63" s="77" t="s">
        <v>27</v>
      </c>
      <c r="M63" s="73" t="s">
        <v>184</v>
      </c>
      <c r="N63" s="78" t="s">
        <v>13</v>
      </c>
      <c r="O63" s="74"/>
    </row>
    <row r="64" spans="1:15" s="91" customFormat="1" ht="24" customHeight="1" x14ac:dyDescent="0.55000000000000004">
      <c r="A64" s="73">
        <v>59</v>
      </c>
      <c r="B64" s="73">
        <v>1061576</v>
      </c>
      <c r="C64" s="73" t="s">
        <v>32</v>
      </c>
      <c r="D64" s="74" t="s">
        <v>106</v>
      </c>
      <c r="E64" s="73">
        <v>2545</v>
      </c>
      <c r="F64" s="73">
        <f t="shared" si="0"/>
        <v>14</v>
      </c>
      <c r="G64" s="73">
        <v>4202</v>
      </c>
      <c r="H64" s="79" t="s">
        <v>107</v>
      </c>
      <c r="I64" s="76" t="s">
        <v>8</v>
      </c>
      <c r="J64" s="78" t="s">
        <v>13</v>
      </c>
      <c r="K64" s="77" t="s">
        <v>27</v>
      </c>
      <c r="L64" s="77" t="s">
        <v>13</v>
      </c>
      <c r="M64" s="73" t="s">
        <v>179</v>
      </c>
      <c r="N64" s="78" t="s">
        <v>13</v>
      </c>
      <c r="O64" s="74"/>
    </row>
    <row r="65" spans="1:15" s="91" customFormat="1" ht="24" customHeight="1" x14ac:dyDescent="0.55000000000000004">
      <c r="A65" s="73">
        <v>60</v>
      </c>
      <c r="B65" s="73">
        <v>1061579</v>
      </c>
      <c r="C65" s="73" t="s">
        <v>32</v>
      </c>
      <c r="D65" s="74" t="s">
        <v>108</v>
      </c>
      <c r="E65" s="73">
        <v>2546</v>
      </c>
      <c r="F65" s="73">
        <f t="shared" si="0"/>
        <v>13</v>
      </c>
      <c r="G65" s="73">
        <v>5211</v>
      </c>
      <c r="H65" s="79" t="s">
        <v>107</v>
      </c>
      <c r="I65" s="76" t="s">
        <v>22</v>
      </c>
      <c r="J65" s="78" t="s">
        <v>13</v>
      </c>
      <c r="K65" s="77" t="s">
        <v>27</v>
      </c>
      <c r="L65" s="77" t="s">
        <v>13</v>
      </c>
      <c r="M65" s="73" t="s">
        <v>175</v>
      </c>
      <c r="N65" s="78" t="s">
        <v>13</v>
      </c>
      <c r="O65" s="74"/>
    </row>
    <row r="66" spans="1:15" s="91" customFormat="1" ht="26.1" customHeight="1" x14ac:dyDescent="0.55000000000000004">
      <c r="A66" s="73">
        <v>61</v>
      </c>
      <c r="B66" s="73">
        <v>1061587</v>
      </c>
      <c r="C66" s="73" t="s">
        <v>29</v>
      </c>
      <c r="D66" s="74" t="s">
        <v>109</v>
      </c>
      <c r="E66" s="73">
        <v>2540</v>
      </c>
      <c r="F66" s="73">
        <f t="shared" si="0"/>
        <v>19</v>
      </c>
      <c r="G66" s="73">
        <v>2105</v>
      </c>
      <c r="H66" s="79" t="s">
        <v>107</v>
      </c>
      <c r="I66" s="76" t="s">
        <v>10</v>
      </c>
      <c r="J66" s="78" t="s">
        <v>13</v>
      </c>
      <c r="K66" s="77" t="s">
        <v>27</v>
      </c>
      <c r="L66" s="77" t="s">
        <v>13</v>
      </c>
      <c r="M66" s="73" t="s">
        <v>185</v>
      </c>
      <c r="N66" s="78" t="s">
        <v>27</v>
      </c>
      <c r="O66" s="74" t="s">
        <v>134</v>
      </c>
    </row>
    <row r="67" spans="1:15" s="91" customFormat="1" ht="26.1" customHeight="1" x14ac:dyDescent="0.55000000000000004">
      <c r="A67" s="73">
        <v>62</v>
      </c>
      <c r="B67" s="80">
        <v>1061589</v>
      </c>
      <c r="C67" s="80" t="s">
        <v>29</v>
      </c>
      <c r="D67" s="81" t="s">
        <v>110</v>
      </c>
      <c r="E67" s="80">
        <v>2533</v>
      </c>
      <c r="F67" s="73">
        <f t="shared" si="0"/>
        <v>26</v>
      </c>
      <c r="G67" s="80">
        <v>1106</v>
      </c>
      <c r="H67" s="82" t="s">
        <v>34</v>
      </c>
      <c r="I67" s="83" t="s">
        <v>17</v>
      </c>
      <c r="J67" s="84" t="s">
        <v>13</v>
      </c>
      <c r="K67" s="84" t="s">
        <v>27</v>
      </c>
      <c r="L67" s="77" t="s">
        <v>13</v>
      </c>
      <c r="M67" s="73" t="s">
        <v>176</v>
      </c>
      <c r="N67" s="84" t="s">
        <v>13</v>
      </c>
      <c r="O67" s="74"/>
    </row>
    <row r="68" spans="1:15" s="91" customFormat="1" ht="26.1" customHeight="1" x14ac:dyDescent="0.55000000000000004">
      <c r="A68" s="93">
        <v>63</v>
      </c>
      <c r="B68" s="86">
        <v>1061604</v>
      </c>
      <c r="C68" s="86" t="s">
        <v>29</v>
      </c>
      <c r="D68" s="94" t="s">
        <v>111</v>
      </c>
      <c r="E68" s="86">
        <v>2544</v>
      </c>
      <c r="F68" s="73">
        <f t="shared" si="0"/>
        <v>15</v>
      </c>
      <c r="G68" s="95">
        <v>4112</v>
      </c>
      <c r="H68" s="79" t="s">
        <v>107</v>
      </c>
      <c r="I68" s="76" t="s">
        <v>8</v>
      </c>
      <c r="J68" s="77" t="s">
        <v>13</v>
      </c>
      <c r="K68" s="96" t="s">
        <v>27</v>
      </c>
      <c r="L68" s="96" t="s">
        <v>13</v>
      </c>
      <c r="M68" s="86" t="s">
        <v>186</v>
      </c>
      <c r="N68" s="96" t="s">
        <v>13</v>
      </c>
      <c r="O68" s="94"/>
    </row>
    <row r="69" spans="1:15" s="91" customFormat="1" ht="26.1" customHeight="1" x14ac:dyDescent="0.55000000000000004">
      <c r="A69" s="93">
        <v>64</v>
      </c>
      <c r="B69" s="86">
        <v>1061605</v>
      </c>
      <c r="C69" s="86" t="s">
        <v>29</v>
      </c>
      <c r="D69" s="94" t="s">
        <v>112</v>
      </c>
      <c r="E69" s="86">
        <v>2518</v>
      </c>
      <c r="F69" s="73">
        <f t="shared" si="0"/>
        <v>41</v>
      </c>
      <c r="G69" s="95">
        <v>1107</v>
      </c>
      <c r="H69" s="82" t="s">
        <v>34</v>
      </c>
      <c r="I69" s="76" t="s">
        <v>17</v>
      </c>
      <c r="J69" s="96" t="s">
        <v>13</v>
      </c>
      <c r="K69" s="96" t="s">
        <v>27</v>
      </c>
      <c r="L69" s="77" t="s">
        <v>27</v>
      </c>
      <c r="M69" s="86" t="s">
        <v>185</v>
      </c>
      <c r="N69" s="96" t="s">
        <v>13</v>
      </c>
      <c r="O69" s="94"/>
    </row>
    <row r="70" spans="1:15" s="91" customFormat="1" ht="26.1" customHeight="1" x14ac:dyDescent="0.55000000000000004">
      <c r="A70" s="93">
        <v>65</v>
      </c>
      <c r="B70" s="86">
        <v>1061606</v>
      </c>
      <c r="C70" s="86" t="s">
        <v>31</v>
      </c>
      <c r="D70" s="94" t="s">
        <v>113</v>
      </c>
      <c r="E70" s="86">
        <v>2526</v>
      </c>
      <c r="F70" s="73">
        <f t="shared" ref="F70:F89" si="1">2559-E70</f>
        <v>33</v>
      </c>
      <c r="G70" s="95">
        <v>1201</v>
      </c>
      <c r="H70" s="82" t="s">
        <v>34</v>
      </c>
      <c r="I70" s="76" t="s">
        <v>17</v>
      </c>
      <c r="J70" s="77" t="s">
        <v>13</v>
      </c>
      <c r="K70" s="96" t="s">
        <v>27</v>
      </c>
      <c r="L70" s="77" t="s">
        <v>13</v>
      </c>
      <c r="M70" s="86" t="s">
        <v>187</v>
      </c>
      <c r="N70" s="96" t="s">
        <v>13</v>
      </c>
      <c r="O70" s="94"/>
    </row>
    <row r="71" spans="1:15" s="91" customFormat="1" ht="26.1" customHeight="1" x14ac:dyDescent="0.55000000000000004">
      <c r="A71" s="93">
        <v>66</v>
      </c>
      <c r="B71" s="86">
        <v>1061607</v>
      </c>
      <c r="C71" s="86" t="s">
        <v>30</v>
      </c>
      <c r="D71" s="94" t="s">
        <v>114</v>
      </c>
      <c r="E71" s="86">
        <v>2547</v>
      </c>
      <c r="F71" s="73">
        <f t="shared" si="1"/>
        <v>12</v>
      </c>
      <c r="G71" s="86">
        <v>5104</v>
      </c>
      <c r="H71" s="82" t="s">
        <v>34</v>
      </c>
      <c r="I71" s="76" t="s">
        <v>22</v>
      </c>
      <c r="J71" s="96" t="s">
        <v>13</v>
      </c>
      <c r="K71" s="77" t="s">
        <v>27</v>
      </c>
      <c r="L71" s="77" t="s">
        <v>13</v>
      </c>
      <c r="M71" s="86" t="s">
        <v>185</v>
      </c>
      <c r="N71" s="96" t="s">
        <v>13</v>
      </c>
      <c r="O71" s="94"/>
    </row>
    <row r="72" spans="1:15" s="91" customFormat="1" ht="26.1" customHeight="1" x14ac:dyDescent="0.55000000000000004">
      <c r="A72" s="93">
        <v>67</v>
      </c>
      <c r="B72" s="86">
        <v>1061609</v>
      </c>
      <c r="C72" s="86" t="s">
        <v>32</v>
      </c>
      <c r="D72" s="94" t="s">
        <v>115</v>
      </c>
      <c r="E72" s="86">
        <v>2547</v>
      </c>
      <c r="F72" s="73">
        <f t="shared" si="1"/>
        <v>12</v>
      </c>
      <c r="G72" s="86">
        <v>5212</v>
      </c>
      <c r="H72" s="82" t="s">
        <v>34</v>
      </c>
      <c r="I72" s="76" t="s">
        <v>22</v>
      </c>
      <c r="J72" s="77" t="s">
        <v>13</v>
      </c>
      <c r="K72" s="77" t="s">
        <v>13</v>
      </c>
      <c r="L72" s="96" t="s">
        <v>27</v>
      </c>
      <c r="M72" s="73" t="s">
        <v>176</v>
      </c>
      <c r="N72" s="96" t="s">
        <v>13</v>
      </c>
      <c r="O72" s="94"/>
    </row>
    <row r="73" spans="1:15" s="91" customFormat="1" ht="26.1" customHeight="1" x14ac:dyDescent="0.55000000000000004">
      <c r="A73" s="93">
        <v>68</v>
      </c>
      <c r="B73" s="86">
        <v>1061610</v>
      </c>
      <c r="C73" s="86" t="s">
        <v>31</v>
      </c>
      <c r="D73" s="94" t="s">
        <v>116</v>
      </c>
      <c r="E73" s="86">
        <v>2540</v>
      </c>
      <c r="F73" s="73">
        <f t="shared" si="1"/>
        <v>19</v>
      </c>
      <c r="G73" s="86">
        <v>1202</v>
      </c>
      <c r="H73" s="82" t="s">
        <v>34</v>
      </c>
      <c r="I73" s="76" t="s">
        <v>17</v>
      </c>
      <c r="J73" s="77" t="s">
        <v>13</v>
      </c>
      <c r="K73" s="96" t="s">
        <v>27</v>
      </c>
      <c r="L73" s="77" t="s">
        <v>13</v>
      </c>
      <c r="M73" s="86" t="s">
        <v>188</v>
      </c>
      <c r="N73" s="96" t="s">
        <v>13</v>
      </c>
      <c r="O73" s="94"/>
    </row>
    <row r="74" spans="1:15" s="91" customFormat="1" ht="26.1" customHeight="1" x14ac:dyDescent="0.55000000000000004">
      <c r="A74" s="93">
        <v>69</v>
      </c>
      <c r="B74" s="86">
        <v>1061611</v>
      </c>
      <c r="C74" s="86" t="s">
        <v>31</v>
      </c>
      <c r="D74" s="94" t="s">
        <v>117</v>
      </c>
      <c r="E74" s="86">
        <v>2539</v>
      </c>
      <c r="F74" s="73">
        <f t="shared" si="1"/>
        <v>20</v>
      </c>
      <c r="G74" s="86">
        <v>1203</v>
      </c>
      <c r="H74" s="97" t="s">
        <v>9</v>
      </c>
      <c r="I74" s="76" t="s">
        <v>17</v>
      </c>
      <c r="J74" s="77" t="s">
        <v>13</v>
      </c>
      <c r="K74" s="96" t="s">
        <v>13</v>
      </c>
      <c r="L74" s="96" t="s">
        <v>27</v>
      </c>
      <c r="M74" s="86" t="s">
        <v>189</v>
      </c>
      <c r="N74" s="96" t="s">
        <v>13</v>
      </c>
      <c r="O74" s="94"/>
    </row>
    <row r="75" spans="1:15" s="91" customFormat="1" ht="26.1" customHeight="1" x14ac:dyDescent="0.55000000000000004">
      <c r="A75" s="93">
        <v>70</v>
      </c>
      <c r="B75" s="86">
        <v>1061612</v>
      </c>
      <c r="C75" s="86" t="s">
        <v>29</v>
      </c>
      <c r="D75" s="94" t="s">
        <v>118</v>
      </c>
      <c r="E75" s="86">
        <v>2533</v>
      </c>
      <c r="F75" s="73">
        <f t="shared" si="1"/>
        <v>26</v>
      </c>
      <c r="G75" s="86">
        <v>1108</v>
      </c>
      <c r="H75" s="97" t="s">
        <v>9</v>
      </c>
      <c r="I75" s="76" t="s">
        <v>17</v>
      </c>
      <c r="J75" s="77" t="s">
        <v>13</v>
      </c>
      <c r="K75" s="77" t="s">
        <v>13</v>
      </c>
      <c r="L75" s="96" t="s">
        <v>27</v>
      </c>
      <c r="M75" s="86" t="s">
        <v>187</v>
      </c>
      <c r="N75" s="96" t="s">
        <v>13</v>
      </c>
      <c r="O75" s="94"/>
    </row>
    <row r="76" spans="1:15" s="91" customFormat="1" ht="26.1" customHeight="1" x14ac:dyDescent="0.55000000000000004">
      <c r="A76" s="93">
        <v>71</v>
      </c>
      <c r="B76" s="86">
        <v>1061614</v>
      </c>
      <c r="C76" s="86" t="s">
        <v>29</v>
      </c>
      <c r="D76" s="94" t="s">
        <v>119</v>
      </c>
      <c r="E76" s="86">
        <v>2518</v>
      </c>
      <c r="F76" s="73">
        <f t="shared" si="1"/>
        <v>41</v>
      </c>
      <c r="G76" s="86">
        <v>1109</v>
      </c>
      <c r="H76" s="97" t="s">
        <v>9</v>
      </c>
      <c r="I76" s="76" t="s">
        <v>17</v>
      </c>
      <c r="J76" s="96" t="s">
        <v>13</v>
      </c>
      <c r="K76" s="77" t="s">
        <v>27</v>
      </c>
      <c r="L76" s="96" t="s">
        <v>27</v>
      </c>
      <c r="M76" s="86" t="s">
        <v>188</v>
      </c>
      <c r="N76" s="96" t="s">
        <v>13</v>
      </c>
      <c r="O76" s="94"/>
    </row>
    <row r="77" spans="1:15" s="91" customFormat="1" ht="26.1" customHeight="1" x14ac:dyDescent="0.55000000000000004">
      <c r="A77" s="93">
        <v>72</v>
      </c>
      <c r="B77" s="86">
        <v>1061900</v>
      </c>
      <c r="C77" s="86" t="s">
        <v>30</v>
      </c>
      <c r="D77" s="94" t="s">
        <v>120</v>
      </c>
      <c r="E77" s="86">
        <v>2548</v>
      </c>
      <c r="F77" s="73">
        <f t="shared" si="1"/>
        <v>11</v>
      </c>
      <c r="G77" s="86">
        <v>6110</v>
      </c>
      <c r="H77" s="79" t="s">
        <v>104</v>
      </c>
      <c r="I77" s="76" t="s">
        <v>23</v>
      </c>
      <c r="J77" s="96" t="s">
        <v>13</v>
      </c>
      <c r="K77" s="90" t="s">
        <v>36</v>
      </c>
      <c r="L77" s="96" t="s">
        <v>27</v>
      </c>
      <c r="M77" s="86" t="s">
        <v>177</v>
      </c>
      <c r="N77" s="96" t="s">
        <v>13</v>
      </c>
      <c r="O77" s="94"/>
    </row>
    <row r="78" spans="1:15" s="91" customFormat="1" ht="26.1" customHeight="1" x14ac:dyDescent="0.55000000000000004">
      <c r="A78" s="93">
        <v>73</v>
      </c>
      <c r="B78" s="86">
        <v>1061904</v>
      </c>
      <c r="C78" s="86" t="s">
        <v>29</v>
      </c>
      <c r="D78" s="94" t="s">
        <v>121</v>
      </c>
      <c r="E78" s="86">
        <v>2540</v>
      </c>
      <c r="F78" s="73">
        <f t="shared" si="1"/>
        <v>19</v>
      </c>
      <c r="G78" s="86">
        <v>1110</v>
      </c>
      <c r="H78" s="97" t="s">
        <v>122</v>
      </c>
      <c r="I78" s="76" t="s">
        <v>17</v>
      </c>
      <c r="J78" s="77" t="s">
        <v>13</v>
      </c>
      <c r="K78" s="77" t="s">
        <v>13</v>
      </c>
      <c r="L78" s="96" t="s">
        <v>27</v>
      </c>
      <c r="M78" s="86" t="s">
        <v>188</v>
      </c>
      <c r="N78" s="96" t="s">
        <v>13</v>
      </c>
      <c r="O78" s="94"/>
    </row>
    <row r="79" spans="1:15" s="91" customFormat="1" ht="26.1" customHeight="1" x14ac:dyDescent="0.55000000000000004">
      <c r="A79" s="93">
        <v>74</v>
      </c>
      <c r="B79" s="86">
        <v>1061907</v>
      </c>
      <c r="C79" s="86" t="s">
        <v>29</v>
      </c>
      <c r="D79" s="94" t="s">
        <v>123</v>
      </c>
      <c r="E79" s="86">
        <v>2540</v>
      </c>
      <c r="F79" s="73">
        <f t="shared" si="1"/>
        <v>19</v>
      </c>
      <c r="G79" s="86">
        <v>1111</v>
      </c>
      <c r="H79" s="97" t="s">
        <v>122</v>
      </c>
      <c r="I79" s="98" t="s">
        <v>17</v>
      </c>
      <c r="J79" s="77" t="s">
        <v>27</v>
      </c>
      <c r="K79" s="96" t="s">
        <v>13</v>
      </c>
      <c r="L79" s="96" t="s">
        <v>13</v>
      </c>
      <c r="M79" s="86" t="s">
        <v>190</v>
      </c>
      <c r="N79" s="96" t="s">
        <v>13</v>
      </c>
      <c r="O79" s="94"/>
    </row>
    <row r="80" spans="1:15" s="91" customFormat="1" ht="26.1" customHeight="1" x14ac:dyDescent="0.55000000000000004">
      <c r="A80" s="93">
        <v>75</v>
      </c>
      <c r="B80" s="86">
        <v>1061908</v>
      </c>
      <c r="C80" s="86" t="s">
        <v>31</v>
      </c>
      <c r="D80" s="94" t="s">
        <v>124</v>
      </c>
      <c r="E80" s="86">
        <v>2538</v>
      </c>
      <c r="F80" s="73">
        <f t="shared" si="1"/>
        <v>21</v>
      </c>
      <c r="G80" s="86">
        <v>1204</v>
      </c>
      <c r="H80" s="97" t="s">
        <v>122</v>
      </c>
      <c r="I80" s="99" t="s">
        <v>17</v>
      </c>
      <c r="J80" s="96" t="s">
        <v>13</v>
      </c>
      <c r="K80" s="96" t="s">
        <v>13</v>
      </c>
      <c r="L80" s="96" t="s">
        <v>27</v>
      </c>
      <c r="M80" s="86" t="s">
        <v>188</v>
      </c>
      <c r="N80" s="96" t="s">
        <v>13</v>
      </c>
      <c r="O80" s="94"/>
    </row>
    <row r="81" spans="1:15" s="91" customFormat="1" ht="26.1" customHeight="1" x14ac:dyDescent="0.55000000000000004">
      <c r="A81" s="93">
        <v>76</v>
      </c>
      <c r="B81" s="86">
        <v>1061911</v>
      </c>
      <c r="C81" s="86" t="s">
        <v>31</v>
      </c>
      <c r="D81" s="94" t="s">
        <v>125</v>
      </c>
      <c r="E81" s="86">
        <v>2542</v>
      </c>
      <c r="F81" s="73">
        <f t="shared" si="1"/>
        <v>17</v>
      </c>
      <c r="G81" s="86">
        <v>3204</v>
      </c>
      <c r="H81" s="97" t="s">
        <v>122</v>
      </c>
      <c r="I81" s="99" t="s">
        <v>11</v>
      </c>
      <c r="J81" s="96" t="s">
        <v>27</v>
      </c>
      <c r="K81" s="96" t="s">
        <v>13</v>
      </c>
      <c r="L81" s="96" t="s">
        <v>13</v>
      </c>
      <c r="M81" s="73" t="s">
        <v>175</v>
      </c>
      <c r="N81" s="96" t="s">
        <v>13</v>
      </c>
      <c r="O81" s="94"/>
    </row>
    <row r="82" spans="1:15" s="91" customFormat="1" ht="26.1" customHeight="1" x14ac:dyDescent="0.55000000000000004">
      <c r="A82" s="93">
        <v>77</v>
      </c>
      <c r="B82" s="86">
        <v>1062062</v>
      </c>
      <c r="C82" s="86" t="s">
        <v>29</v>
      </c>
      <c r="D82" s="94" t="s">
        <v>126</v>
      </c>
      <c r="E82" s="86">
        <v>2544</v>
      </c>
      <c r="F82" s="73">
        <f t="shared" si="1"/>
        <v>15</v>
      </c>
      <c r="G82" s="86">
        <v>4113</v>
      </c>
      <c r="H82" s="97" t="s">
        <v>52</v>
      </c>
      <c r="I82" s="99" t="s">
        <v>8</v>
      </c>
      <c r="J82" s="96" t="s">
        <v>27</v>
      </c>
      <c r="K82" s="96" t="s">
        <v>27</v>
      </c>
      <c r="L82" s="96" t="s">
        <v>13</v>
      </c>
      <c r="M82" s="73" t="s">
        <v>176</v>
      </c>
      <c r="N82" s="96" t="s">
        <v>13</v>
      </c>
      <c r="O82" s="94"/>
    </row>
    <row r="83" spans="1:15" s="91" customFormat="1" ht="26.1" customHeight="1" x14ac:dyDescent="0.55000000000000004">
      <c r="A83" s="93">
        <v>78</v>
      </c>
      <c r="B83" s="86">
        <v>1062098</v>
      </c>
      <c r="C83" s="86" t="s">
        <v>29</v>
      </c>
      <c r="D83" s="94" t="s">
        <v>127</v>
      </c>
      <c r="E83" s="86">
        <v>2531</v>
      </c>
      <c r="F83" s="73">
        <f t="shared" si="1"/>
        <v>28</v>
      </c>
      <c r="G83" s="86">
        <v>1112</v>
      </c>
      <c r="H83" s="97" t="s">
        <v>122</v>
      </c>
      <c r="I83" s="100" t="s">
        <v>17</v>
      </c>
      <c r="J83" s="96" t="s">
        <v>13</v>
      </c>
      <c r="K83" s="96" t="s">
        <v>13</v>
      </c>
      <c r="L83" s="96" t="s">
        <v>27</v>
      </c>
      <c r="M83" s="73" t="s">
        <v>178</v>
      </c>
      <c r="N83" s="96" t="s">
        <v>13</v>
      </c>
      <c r="O83" s="94"/>
    </row>
    <row r="84" spans="1:15" s="91" customFormat="1" ht="26.1" customHeight="1" x14ac:dyDescent="0.55000000000000004">
      <c r="A84" s="93">
        <v>79</v>
      </c>
      <c r="B84" s="86">
        <v>1062236</v>
      </c>
      <c r="C84" s="86" t="s">
        <v>29</v>
      </c>
      <c r="D84" s="94" t="s">
        <v>128</v>
      </c>
      <c r="E84" s="86">
        <v>2539</v>
      </c>
      <c r="F84" s="73">
        <f t="shared" si="1"/>
        <v>20</v>
      </c>
      <c r="G84" s="86">
        <v>1113</v>
      </c>
      <c r="H84" s="97" t="s">
        <v>34</v>
      </c>
      <c r="I84" s="100" t="s">
        <v>17</v>
      </c>
      <c r="J84" s="96" t="s">
        <v>13</v>
      </c>
      <c r="K84" s="96" t="s">
        <v>13</v>
      </c>
      <c r="L84" s="96" t="s">
        <v>27</v>
      </c>
      <c r="M84" s="86" t="s">
        <v>186</v>
      </c>
      <c r="N84" s="96" t="s">
        <v>13</v>
      </c>
      <c r="O84" s="94"/>
    </row>
    <row r="85" spans="1:15" s="91" customFormat="1" ht="26.1" customHeight="1" x14ac:dyDescent="0.55000000000000004">
      <c r="A85" s="93">
        <v>80</v>
      </c>
      <c r="B85" s="86">
        <v>1062238</v>
      </c>
      <c r="C85" s="86" t="s">
        <v>29</v>
      </c>
      <c r="D85" s="94" t="s">
        <v>129</v>
      </c>
      <c r="E85" s="86">
        <v>2536</v>
      </c>
      <c r="F85" s="73">
        <f t="shared" si="1"/>
        <v>23</v>
      </c>
      <c r="G85" s="86">
        <v>1114</v>
      </c>
      <c r="H85" s="97" t="s">
        <v>34</v>
      </c>
      <c r="I85" s="100" t="s">
        <v>17</v>
      </c>
      <c r="J85" s="96" t="s">
        <v>13</v>
      </c>
      <c r="K85" s="96" t="s">
        <v>27</v>
      </c>
      <c r="L85" s="96" t="s">
        <v>27</v>
      </c>
      <c r="M85" s="73" t="s">
        <v>175</v>
      </c>
      <c r="N85" s="96" t="s">
        <v>13</v>
      </c>
      <c r="O85" s="94"/>
    </row>
    <row r="86" spans="1:15" s="91" customFormat="1" ht="26.1" customHeight="1" x14ac:dyDescent="0.55000000000000004">
      <c r="A86" s="93">
        <v>81</v>
      </c>
      <c r="B86" s="86">
        <v>1062277</v>
      </c>
      <c r="C86" s="86" t="s">
        <v>32</v>
      </c>
      <c r="D86" s="94" t="s">
        <v>130</v>
      </c>
      <c r="E86" s="86">
        <v>2546</v>
      </c>
      <c r="F86" s="73">
        <f t="shared" si="1"/>
        <v>13</v>
      </c>
      <c r="G86" s="86">
        <v>5213</v>
      </c>
      <c r="H86" s="79" t="s">
        <v>72</v>
      </c>
      <c r="I86" s="100" t="s">
        <v>22</v>
      </c>
      <c r="J86" s="96" t="s">
        <v>13</v>
      </c>
      <c r="K86" s="96" t="s">
        <v>27</v>
      </c>
      <c r="L86" s="96" t="s">
        <v>27</v>
      </c>
      <c r="M86" s="73" t="s">
        <v>176</v>
      </c>
      <c r="N86" s="96" t="s">
        <v>13</v>
      </c>
      <c r="O86" s="94"/>
    </row>
    <row r="87" spans="1:15" s="91" customFormat="1" ht="26.1" customHeight="1" x14ac:dyDescent="0.55000000000000004">
      <c r="A87" s="93">
        <v>82</v>
      </c>
      <c r="B87" s="86">
        <v>1062356</v>
      </c>
      <c r="C87" s="86" t="s">
        <v>29</v>
      </c>
      <c r="D87" s="94" t="s">
        <v>131</v>
      </c>
      <c r="E87" s="86">
        <v>2521</v>
      </c>
      <c r="F87" s="73">
        <f t="shared" si="1"/>
        <v>38</v>
      </c>
      <c r="G87" s="87">
        <v>1115</v>
      </c>
      <c r="H87" s="101" t="s">
        <v>82</v>
      </c>
      <c r="I87" s="102" t="s">
        <v>17</v>
      </c>
      <c r="J87" s="103" t="s">
        <v>13</v>
      </c>
      <c r="K87" s="103" t="s">
        <v>13</v>
      </c>
      <c r="L87" s="103" t="s">
        <v>27</v>
      </c>
      <c r="M87" s="80" t="s">
        <v>176</v>
      </c>
      <c r="N87" s="103" t="s">
        <v>13</v>
      </c>
      <c r="O87" s="94"/>
    </row>
    <row r="88" spans="1:15" s="91" customFormat="1" ht="26.1" customHeight="1" x14ac:dyDescent="0.55000000000000004">
      <c r="A88" s="93">
        <v>83</v>
      </c>
      <c r="B88" s="86">
        <v>1062406</v>
      </c>
      <c r="C88" s="86" t="s">
        <v>29</v>
      </c>
      <c r="D88" s="94" t="s">
        <v>132</v>
      </c>
      <c r="E88" s="86">
        <v>2531</v>
      </c>
      <c r="F88" s="93">
        <f t="shared" si="1"/>
        <v>28</v>
      </c>
      <c r="G88" s="86">
        <v>1116</v>
      </c>
      <c r="H88" s="97" t="s">
        <v>122</v>
      </c>
      <c r="I88" s="100" t="s">
        <v>17</v>
      </c>
      <c r="J88" s="96" t="s">
        <v>13</v>
      </c>
      <c r="K88" s="96" t="s">
        <v>13</v>
      </c>
      <c r="L88" s="96" t="s">
        <v>27</v>
      </c>
      <c r="M88" s="85" t="s">
        <v>176</v>
      </c>
      <c r="N88" s="96" t="s">
        <v>13</v>
      </c>
      <c r="O88" s="94"/>
    </row>
    <row r="89" spans="1:15" s="91" customFormat="1" ht="26.1" customHeight="1" x14ac:dyDescent="0.55000000000000004">
      <c r="A89" s="93">
        <v>84</v>
      </c>
      <c r="B89" s="86">
        <v>1062448</v>
      </c>
      <c r="C89" s="86" t="s">
        <v>30</v>
      </c>
      <c r="D89" s="94" t="s">
        <v>133</v>
      </c>
      <c r="E89" s="86">
        <v>2544</v>
      </c>
      <c r="F89" s="93">
        <f t="shared" si="1"/>
        <v>15</v>
      </c>
      <c r="G89" s="86">
        <v>4114</v>
      </c>
      <c r="H89" s="104" t="s">
        <v>34</v>
      </c>
      <c r="I89" s="100" t="s">
        <v>8</v>
      </c>
      <c r="J89" s="96" t="s">
        <v>13</v>
      </c>
      <c r="K89" s="96" t="s">
        <v>13</v>
      </c>
      <c r="L89" s="96" t="s">
        <v>27</v>
      </c>
      <c r="M89" s="86" t="s">
        <v>176</v>
      </c>
      <c r="N89" s="96" t="s">
        <v>13</v>
      </c>
      <c r="O89" s="94"/>
    </row>
    <row r="90" spans="1:15" s="91" customFormat="1" ht="26.1" customHeight="1" x14ac:dyDescent="0.55000000000000004">
      <c r="A90" s="93">
        <v>85</v>
      </c>
      <c r="B90" s="86" t="s">
        <v>27</v>
      </c>
      <c r="C90" s="86" t="s">
        <v>29</v>
      </c>
      <c r="D90" s="105" t="s">
        <v>136</v>
      </c>
      <c r="E90" s="106">
        <v>2539</v>
      </c>
      <c r="F90" s="106">
        <v>20</v>
      </c>
      <c r="G90" s="107">
        <v>1117</v>
      </c>
      <c r="H90" s="105" t="s">
        <v>137</v>
      </c>
      <c r="I90" s="100" t="s">
        <v>17</v>
      </c>
      <c r="J90" s="96" t="s">
        <v>13</v>
      </c>
      <c r="K90" s="96" t="s">
        <v>27</v>
      </c>
      <c r="L90" s="96" t="s">
        <v>13</v>
      </c>
      <c r="M90" s="86" t="s">
        <v>176</v>
      </c>
      <c r="N90" s="96" t="s">
        <v>13</v>
      </c>
      <c r="O90" s="94"/>
    </row>
    <row r="91" spans="1:15" s="91" customFormat="1" ht="26.1" customHeight="1" x14ac:dyDescent="0.55000000000000004">
      <c r="A91" s="93">
        <v>86</v>
      </c>
      <c r="B91" s="86" t="s">
        <v>27</v>
      </c>
      <c r="C91" s="86" t="s">
        <v>29</v>
      </c>
      <c r="D91" s="108" t="s">
        <v>138</v>
      </c>
      <c r="E91" s="106">
        <v>2541</v>
      </c>
      <c r="F91" s="106">
        <v>18</v>
      </c>
      <c r="G91" s="106">
        <v>2106</v>
      </c>
      <c r="H91" s="105" t="s">
        <v>137</v>
      </c>
      <c r="I91" s="100" t="s">
        <v>10</v>
      </c>
      <c r="J91" s="96" t="s">
        <v>13</v>
      </c>
      <c r="K91" s="96" t="s">
        <v>27</v>
      </c>
      <c r="L91" s="96" t="s">
        <v>13</v>
      </c>
      <c r="M91" s="86" t="s">
        <v>27</v>
      </c>
      <c r="N91" s="96" t="s">
        <v>13</v>
      </c>
      <c r="O91" s="94"/>
    </row>
    <row r="92" spans="1:15" s="91" customFormat="1" ht="26.1" customHeight="1" x14ac:dyDescent="0.55000000000000004">
      <c r="A92" s="93">
        <v>87</v>
      </c>
      <c r="B92" s="86" t="s">
        <v>27</v>
      </c>
      <c r="C92" s="86" t="s">
        <v>29</v>
      </c>
      <c r="D92" s="108" t="s">
        <v>141</v>
      </c>
      <c r="E92" s="106">
        <v>2540</v>
      </c>
      <c r="F92" s="106">
        <v>19</v>
      </c>
      <c r="G92" s="106">
        <v>2107</v>
      </c>
      <c r="H92" s="105" t="s">
        <v>137</v>
      </c>
      <c r="I92" s="100" t="s">
        <v>10</v>
      </c>
      <c r="J92" s="96" t="s">
        <v>13</v>
      </c>
      <c r="K92" s="96" t="s">
        <v>27</v>
      </c>
      <c r="L92" s="96" t="s">
        <v>13</v>
      </c>
      <c r="M92" s="86" t="s">
        <v>27</v>
      </c>
      <c r="N92" s="96" t="s">
        <v>13</v>
      </c>
      <c r="O92" s="94"/>
    </row>
    <row r="93" spans="1:15" s="91" customFormat="1" ht="26.1" customHeight="1" x14ac:dyDescent="0.55000000000000004">
      <c r="A93" s="93">
        <v>88</v>
      </c>
      <c r="B93" s="87" t="s">
        <v>27</v>
      </c>
      <c r="C93" s="87" t="s">
        <v>29</v>
      </c>
      <c r="D93" s="108" t="s">
        <v>142</v>
      </c>
      <c r="E93" s="109">
        <v>2540</v>
      </c>
      <c r="F93" s="109">
        <v>19</v>
      </c>
      <c r="G93" s="109">
        <v>2108</v>
      </c>
      <c r="H93" s="110" t="s">
        <v>137</v>
      </c>
      <c r="I93" s="102" t="s">
        <v>10</v>
      </c>
      <c r="J93" s="103" t="s">
        <v>13</v>
      </c>
      <c r="K93" s="103" t="s">
        <v>27</v>
      </c>
      <c r="L93" s="103" t="s">
        <v>13</v>
      </c>
      <c r="M93" s="87" t="s">
        <v>176</v>
      </c>
      <c r="N93" s="103" t="s">
        <v>13</v>
      </c>
      <c r="O93" s="111"/>
    </row>
    <row r="94" spans="1:15" s="91" customFormat="1" ht="26.1" customHeight="1" x14ac:dyDescent="0.55000000000000004">
      <c r="A94" s="93">
        <v>89</v>
      </c>
      <c r="B94" s="86" t="s">
        <v>27</v>
      </c>
      <c r="C94" s="86" t="s">
        <v>31</v>
      </c>
      <c r="D94" s="108" t="s">
        <v>139</v>
      </c>
      <c r="E94" s="106">
        <v>2540</v>
      </c>
      <c r="F94" s="106">
        <v>19</v>
      </c>
      <c r="G94" s="106">
        <v>2203</v>
      </c>
      <c r="H94" s="105" t="s">
        <v>137</v>
      </c>
      <c r="I94" s="100" t="s">
        <v>10</v>
      </c>
      <c r="J94" s="96" t="s">
        <v>13</v>
      </c>
      <c r="K94" s="96" t="s">
        <v>27</v>
      </c>
      <c r="L94" s="96" t="s">
        <v>13</v>
      </c>
      <c r="M94" s="86" t="s">
        <v>27</v>
      </c>
      <c r="N94" s="96" t="s">
        <v>13</v>
      </c>
      <c r="O94" s="94"/>
    </row>
    <row r="95" spans="1:15" s="91" customFormat="1" ht="26.1" customHeight="1" x14ac:dyDescent="0.55000000000000004">
      <c r="A95" s="93">
        <v>90</v>
      </c>
      <c r="B95" s="87" t="s">
        <v>27</v>
      </c>
      <c r="C95" s="86" t="s">
        <v>31</v>
      </c>
      <c r="D95" s="112" t="s">
        <v>140</v>
      </c>
      <c r="E95" s="106">
        <v>2537</v>
      </c>
      <c r="F95" s="106">
        <v>22</v>
      </c>
      <c r="G95" s="107">
        <v>1205</v>
      </c>
      <c r="H95" s="110" t="s">
        <v>137</v>
      </c>
      <c r="I95" s="100" t="s">
        <v>17</v>
      </c>
      <c r="J95" s="96" t="s">
        <v>13</v>
      </c>
      <c r="K95" s="96" t="s">
        <v>27</v>
      </c>
      <c r="L95" s="96" t="s">
        <v>13</v>
      </c>
      <c r="M95" s="86" t="s">
        <v>27</v>
      </c>
      <c r="N95" s="96" t="s">
        <v>13</v>
      </c>
      <c r="O95" s="94"/>
    </row>
    <row r="96" spans="1:15" s="91" customFormat="1" ht="26.1" customHeight="1" x14ac:dyDescent="0.55000000000000004">
      <c r="A96" s="113">
        <v>91</v>
      </c>
      <c r="B96" s="87" t="s">
        <v>27</v>
      </c>
      <c r="C96" s="87" t="s">
        <v>31</v>
      </c>
      <c r="D96" s="263" t="s">
        <v>191</v>
      </c>
      <c r="E96" s="109">
        <v>2539</v>
      </c>
      <c r="F96" s="109">
        <v>20</v>
      </c>
      <c r="G96" s="114">
        <v>1206</v>
      </c>
      <c r="H96" s="110" t="s">
        <v>137</v>
      </c>
      <c r="I96" s="102" t="s">
        <v>17</v>
      </c>
      <c r="J96" s="103" t="s">
        <v>13</v>
      </c>
      <c r="K96" s="103" t="s">
        <v>13</v>
      </c>
      <c r="L96" s="103" t="s">
        <v>27</v>
      </c>
      <c r="M96" s="87" t="s">
        <v>176</v>
      </c>
      <c r="N96" s="103" t="s">
        <v>13</v>
      </c>
      <c r="O96" s="111"/>
    </row>
    <row r="97" spans="1:140" s="115" customFormat="1" ht="26.1" customHeight="1" x14ac:dyDescent="0.55000000000000004">
      <c r="A97" s="86">
        <v>92</v>
      </c>
      <c r="B97" s="86" t="s">
        <v>27</v>
      </c>
      <c r="C97" s="86" t="s">
        <v>32</v>
      </c>
      <c r="D97" s="112" t="s">
        <v>143</v>
      </c>
      <c r="E97" s="106">
        <v>2546</v>
      </c>
      <c r="F97" s="106">
        <v>12</v>
      </c>
      <c r="G97" s="107">
        <v>5214</v>
      </c>
      <c r="H97" s="105" t="s">
        <v>144</v>
      </c>
      <c r="I97" s="100" t="s">
        <v>22</v>
      </c>
      <c r="J97" s="96" t="s">
        <v>13</v>
      </c>
      <c r="K97" s="96" t="s">
        <v>13</v>
      </c>
      <c r="L97" s="96" t="s">
        <v>27</v>
      </c>
      <c r="M97" s="86" t="s">
        <v>175</v>
      </c>
      <c r="N97" s="96" t="s">
        <v>13</v>
      </c>
      <c r="O97" s="94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</row>
    <row r="98" spans="1:140" s="115" customFormat="1" ht="26.1" customHeight="1" x14ac:dyDescent="0.55000000000000004">
      <c r="A98" s="86">
        <v>93</v>
      </c>
      <c r="B98" s="86" t="s">
        <v>27</v>
      </c>
      <c r="C98" s="86" t="s">
        <v>31</v>
      </c>
      <c r="D98" s="112" t="s">
        <v>145</v>
      </c>
      <c r="E98" s="106"/>
      <c r="F98" s="86">
        <f t="shared" ref="F98:F107" si="2">2559-E98</f>
        <v>2559</v>
      </c>
      <c r="G98" s="107">
        <v>1207</v>
      </c>
      <c r="H98" s="105" t="s">
        <v>9</v>
      </c>
      <c r="I98" s="100" t="s">
        <v>17</v>
      </c>
      <c r="J98" s="96" t="s">
        <v>27</v>
      </c>
      <c r="K98" s="96" t="s">
        <v>13</v>
      </c>
      <c r="L98" s="96" t="s">
        <v>27</v>
      </c>
      <c r="M98" s="86" t="s">
        <v>27</v>
      </c>
      <c r="N98" s="96" t="s">
        <v>13</v>
      </c>
      <c r="O98" s="94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</row>
    <row r="99" spans="1:140" s="115" customFormat="1" ht="26.1" customHeight="1" x14ac:dyDescent="0.55000000000000004">
      <c r="A99" s="86">
        <v>94</v>
      </c>
      <c r="B99" s="86" t="s">
        <v>27</v>
      </c>
      <c r="C99" s="86" t="s">
        <v>32</v>
      </c>
      <c r="D99" s="112" t="s">
        <v>146</v>
      </c>
      <c r="E99" s="106"/>
      <c r="F99" s="86">
        <f t="shared" si="2"/>
        <v>2559</v>
      </c>
      <c r="G99" s="107">
        <v>4203</v>
      </c>
      <c r="H99" s="105" t="s">
        <v>107</v>
      </c>
      <c r="I99" s="100" t="s">
        <v>8</v>
      </c>
      <c r="J99" s="96" t="s">
        <v>13</v>
      </c>
      <c r="K99" s="96" t="s">
        <v>27</v>
      </c>
      <c r="L99" s="96" t="s">
        <v>13</v>
      </c>
      <c r="M99" s="86" t="s">
        <v>27</v>
      </c>
      <c r="N99" s="96" t="s">
        <v>13</v>
      </c>
      <c r="O99" s="94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</row>
    <row r="100" spans="1:140" s="115" customFormat="1" ht="26.1" customHeight="1" x14ac:dyDescent="0.55000000000000004">
      <c r="A100" s="86">
        <v>95</v>
      </c>
      <c r="B100" s="86" t="s">
        <v>27</v>
      </c>
      <c r="C100" s="86" t="s">
        <v>31</v>
      </c>
      <c r="D100" s="112" t="s">
        <v>147</v>
      </c>
      <c r="E100" s="106">
        <v>2540</v>
      </c>
      <c r="F100" s="86">
        <f t="shared" si="2"/>
        <v>19</v>
      </c>
      <c r="G100" s="107">
        <v>2204</v>
      </c>
      <c r="H100" s="105" t="s">
        <v>52</v>
      </c>
      <c r="I100" s="100" t="s">
        <v>10</v>
      </c>
      <c r="J100" s="96" t="s">
        <v>13</v>
      </c>
      <c r="K100" s="96" t="s">
        <v>27</v>
      </c>
      <c r="L100" s="96" t="s">
        <v>13</v>
      </c>
      <c r="M100" s="86" t="s">
        <v>27</v>
      </c>
      <c r="N100" s="96" t="s">
        <v>13</v>
      </c>
      <c r="O100" s="94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</row>
    <row r="101" spans="1:140" s="115" customFormat="1" ht="26.1" customHeight="1" x14ac:dyDescent="0.55000000000000004">
      <c r="A101" s="86">
        <v>96</v>
      </c>
      <c r="B101" s="86" t="s">
        <v>27</v>
      </c>
      <c r="C101" s="86" t="s">
        <v>31</v>
      </c>
      <c r="D101" s="112" t="s">
        <v>148</v>
      </c>
      <c r="E101" s="106">
        <v>2528</v>
      </c>
      <c r="F101" s="86">
        <f t="shared" si="2"/>
        <v>31</v>
      </c>
      <c r="G101" s="107">
        <v>1208</v>
      </c>
      <c r="H101" s="105" t="s">
        <v>52</v>
      </c>
      <c r="I101" s="100" t="s">
        <v>17</v>
      </c>
      <c r="J101" s="96" t="s">
        <v>27</v>
      </c>
      <c r="K101" s="96" t="s">
        <v>13</v>
      </c>
      <c r="L101" s="96" t="s">
        <v>27</v>
      </c>
      <c r="M101" s="86" t="s">
        <v>27</v>
      </c>
      <c r="N101" s="96" t="s">
        <v>13</v>
      </c>
      <c r="O101" s="94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</row>
    <row r="102" spans="1:140" s="115" customFormat="1" ht="26.1" customHeight="1" x14ac:dyDescent="0.55000000000000004">
      <c r="A102" s="86">
        <v>97</v>
      </c>
      <c r="B102" s="86" t="s">
        <v>27</v>
      </c>
      <c r="C102" s="86" t="s">
        <v>150</v>
      </c>
      <c r="D102" s="112" t="s">
        <v>149</v>
      </c>
      <c r="E102" s="106">
        <v>2517</v>
      </c>
      <c r="F102" s="86">
        <f t="shared" si="2"/>
        <v>42</v>
      </c>
      <c r="G102" s="107">
        <v>1209</v>
      </c>
      <c r="H102" s="105" t="s">
        <v>52</v>
      </c>
      <c r="I102" s="100" t="s">
        <v>17</v>
      </c>
      <c r="J102" s="96" t="s">
        <v>27</v>
      </c>
      <c r="K102" s="96" t="s">
        <v>13</v>
      </c>
      <c r="L102" s="96" t="s">
        <v>27</v>
      </c>
      <c r="M102" s="86" t="s">
        <v>27</v>
      </c>
      <c r="N102" s="96" t="s">
        <v>13</v>
      </c>
      <c r="O102" s="94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</row>
    <row r="103" spans="1:140" s="115" customFormat="1" ht="26.1" customHeight="1" x14ac:dyDescent="0.55000000000000004">
      <c r="A103" s="86">
        <v>98</v>
      </c>
      <c r="B103" s="86" t="s">
        <v>27</v>
      </c>
      <c r="C103" s="86" t="s">
        <v>150</v>
      </c>
      <c r="D103" s="112" t="s">
        <v>151</v>
      </c>
      <c r="E103" s="106">
        <v>2535</v>
      </c>
      <c r="F103" s="86">
        <f t="shared" si="2"/>
        <v>24</v>
      </c>
      <c r="G103" s="107">
        <v>1210</v>
      </c>
      <c r="H103" s="105" t="s">
        <v>52</v>
      </c>
      <c r="I103" s="100" t="s">
        <v>17</v>
      </c>
      <c r="J103" s="96" t="s">
        <v>27</v>
      </c>
      <c r="K103" s="96" t="s">
        <v>13</v>
      </c>
      <c r="L103" s="96" t="s">
        <v>27</v>
      </c>
      <c r="M103" s="86" t="s">
        <v>27</v>
      </c>
      <c r="N103" s="96" t="s">
        <v>13</v>
      </c>
      <c r="O103" s="94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</row>
    <row r="104" spans="1:140" s="115" customFormat="1" ht="26.1" customHeight="1" x14ac:dyDescent="0.55000000000000004">
      <c r="A104" s="86">
        <v>99</v>
      </c>
      <c r="B104" s="86" t="s">
        <v>27</v>
      </c>
      <c r="C104" s="86" t="s">
        <v>29</v>
      </c>
      <c r="D104" s="112" t="s">
        <v>153</v>
      </c>
      <c r="E104" s="106"/>
      <c r="F104" s="86">
        <f t="shared" si="2"/>
        <v>2559</v>
      </c>
      <c r="G104" s="107">
        <v>2109</v>
      </c>
      <c r="H104" s="105" t="s">
        <v>107</v>
      </c>
      <c r="I104" s="100" t="s">
        <v>10</v>
      </c>
      <c r="J104" s="96" t="s">
        <v>13</v>
      </c>
      <c r="K104" s="96" t="s">
        <v>27</v>
      </c>
      <c r="L104" s="96" t="s">
        <v>13</v>
      </c>
      <c r="M104" s="86" t="s">
        <v>27</v>
      </c>
      <c r="N104" s="96" t="s">
        <v>13</v>
      </c>
      <c r="O104" s="94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</row>
    <row r="105" spans="1:140" s="115" customFormat="1" ht="26.1" customHeight="1" x14ac:dyDescent="0.55000000000000004">
      <c r="A105" s="86">
        <v>100</v>
      </c>
      <c r="B105" s="86" t="s">
        <v>27</v>
      </c>
      <c r="C105" s="86" t="s">
        <v>29</v>
      </c>
      <c r="D105" s="112" t="s">
        <v>154</v>
      </c>
      <c r="E105" s="106"/>
      <c r="F105" s="86">
        <f t="shared" si="2"/>
        <v>2559</v>
      </c>
      <c r="G105" s="107">
        <v>1118</v>
      </c>
      <c r="H105" s="97" t="s">
        <v>9</v>
      </c>
      <c r="I105" s="100" t="s">
        <v>17</v>
      </c>
      <c r="J105" s="96" t="s">
        <v>13</v>
      </c>
      <c r="K105" s="96" t="s">
        <v>27</v>
      </c>
      <c r="L105" s="96" t="s">
        <v>27</v>
      </c>
      <c r="M105" s="86" t="s">
        <v>27</v>
      </c>
      <c r="N105" s="96" t="s">
        <v>13</v>
      </c>
      <c r="O105" s="94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</row>
    <row r="106" spans="1:140" s="115" customFormat="1" ht="26.1" customHeight="1" x14ac:dyDescent="0.55000000000000004">
      <c r="A106" s="86">
        <v>101</v>
      </c>
      <c r="B106" s="86" t="s">
        <v>27</v>
      </c>
      <c r="C106" s="86" t="s">
        <v>29</v>
      </c>
      <c r="D106" s="112" t="s">
        <v>155</v>
      </c>
      <c r="E106" s="106">
        <v>2534</v>
      </c>
      <c r="F106" s="86">
        <f t="shared" si="2"/>
        <v>25</v>
      </c>
      <c r="G106" s="107">
        <v>1119</v>
      </c>
      <c r="H106" s="97" t="s">
        <v>9</v>
      </c>
      <c r="I106" s="100" t="s">
        <v>17</v>
      </c>
      <c r="J106" s="96" t="s">
        <v>13</v>
      </c>
      <c r="K106" s="96" t="s">
        <v>27</v>
      </c>
      <c r="L106" s="96" t="s">
        <v>27</v>
      </c>
      <c r="M106" s="86" t="s">
        <v>27</v>
      </c>
      <c r="N106" s="96" t="s">
        <v>13</v>
      </c>
      <c r="O106" s="94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</row>
    <row r="107" spans="1:140" s="115" customFormat="1" ht="26.1" customHeight="1" x14ac:dyDescent="0.55000000000000004">
      <c r="A107" s="86">
        <v>102</v>
      </c>
      <c r="B107" s="86" t="s">
        <v>27</v>
      </c>
      <c r="C107" s="86" t="s">
        <v>29</v>
      </c>
      <c r="D107" s="112" t="s">
        <v>156</v>
      </c>
      <c r="E107" s="106">
        <v>2533</v>
      </c>
      <c r="F107" s="86">
        <f t="shared" si="2"/>
        <v>26</v>
      </c>
      <c r="G107" s="107">
        <v>1120</v>
      </c>
      <c r="H107" s="79" t="s">
        <v>103</v>
      </c>
      <c r="I107" s="100" t="s">
        <v>17</v>
      </c>
      <c r="J107" s="96" t="s">
        <v>13</v>
      </c>
      <c r="K107" s="96" t="s">
        <v>27</v>
      </c>
      <c r="L107" s="96" t="s">
        <v>27</v>
      </c>
      <c r="M107" s="86" t="s">
        <v>27</v>
      </c>
      <c r="N107" s="96" t="s">
        <v>13</v>
      </c>
      <c r="O107" s="94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</row>
    <row r="108" spans="1:140" s="121" customFormat="1" ht="26.1" customHeight="1" x14ac:dyDescent="0.55000000000000004">
      <c r="A108" s="116"/>
      <c r="B108" s="116"/>
      <c r="C108" s="116"/>
      <c r="D108" s="117"/>
      <c r="E108" s="116"/>
      <c r="F108" s="116"/>
      <c r="G108" s="116"/>
      <c r="H108" s="116"/>
      <c r="I108" s="118"/>
      <c r="J108" s="86">
        <f>COUNTIF(J6:J107,"√")</f>
        <v>87</v>
      </c>
      <c r="K108" s="86">
        <f>COUNTIF(K6:K107,"√")</f>
        <v>43</v>
      </c>
      <c r="L108" s="86">
        <f>COUNTIF(L6:L107,"√")</f>
        <v>42</v>
      </c>
      <c r="M108" s="119"/>
      <c r="N108" s="116"/>
      <c r="O108" s="117"/>
      <c r="P108" s="120"/>
      <c r="Q108" s="91"/>
      <c r="R108" s="120"/>
      <c r="S108" s="120"/>
      <c r="T108" s="91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</row>
    <row r="109" spans="1:140" s="115" customFormat="1" ht="17.45" customHeight="1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</row>
    <row r="110" spans="1:140" s="115" customFormat="1" ht="17.45" customHeight="1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</row>
    <row r="111" spans="1:140" s="115" customFormat="1" ht="17.45" customHeight="1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</row>
    <row r="112" spans="1:140" s="115" customFormat="1" ht="17.45" customHeight="1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</row>
    <row r="113" spans="1:140" s="115" customFormat="1" ht="17.45" customHeight="1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</row>
    <row r="114" spans="1:140" s="115" customFormat="1" ht="17.45" customHeight="1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</row>
    <row r="115" spans="1:140" s="115" customFormat="1" ht="17.45" customHeight="1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</row>
    <row r="116" spans="1:140" s="115" customFormat="1" ht="17.45" customHeight="1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</row>
  </sheetData>
  <autoFilter ref="A5:O108"/>
  <mergeCells count="4">
    <mergeCell ref="A1:O1"/>
    <mergeCell ref="A2:O2"/>
    <mergeCell ref="A3:O3"/>
    <mergeCell ref="A4:O4"/>
  </mergeCells>
  <dataValidations count="4">
    <dataValidation type="list" allowBlank="1" showInputMessage="1" showErrorMessage="1" sqref="K6:K107">
      <formula1>$T$1:$T$4</formula1>
    </dataValidation>
    <dataValidation type="list" allowBlank="1" showInputMessage="1" showErrorMessage="1" sqref="C6:C101 C104:C107">
      <formula1>$U$1:$U$4</formula1>
    </dataValidation>
    <dataValidation type="list" allowBlank="1" showInputMessage="1" showErrorMessage="1" sqref="L6:L107 N6:N107 J6:J107">
      <formula1>$T$1:$T$2</formula1>
    </dataValidation>
    <dataValidation type="list" allowBlank="1" showInputMessage="1" showErrorMessage="1" sqref="I6:I107">
      <formula1>$Q$1:$Q$6</formula1>
    </dataValidation>
  </dataValidations>
  <printOptions horizontalCentered="1"/>
  <pageMargins left="0" right="0" top="1" bottom="0" header="0.5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"/>
  <sheetViews>
    <sheetView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3" style="15" bestFit="1" customWidth="1"/>
    <col min="4" max="4" width="4.09765625" style="15" customWidth="1"/>
    <col min="5" max="5" width="3.8984375" style="15" customWidth="1"/>
    <col min="6" max="6" width="16.0976562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1" width="5.69921875" style="15" customWidth="1"/>
    <col min="12" max="12" width="5.69921875" style="15" hidden="1" customWidth="1"/>
    <col min="13" max="13" width="6.69921875" style="15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165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2" t="s">
        <v>30</v>
      </c>
      <c r="C7" s="3" t="s">
        <v>58</v>
      </c>
      <c r="D7" s="2">
        <v>13</v>
      </c>
      <c r="E7" s="187">
        <v>5121</v>
      </c>
      <c r="F7" s="3" t="s">
        <v>135</v>
      </c>
      <c r="G7" s="127">
        <v>8.36</v>
      </c>
      <c r="H7" s="127">
        <v>6.93</v>
      </c>
      <c r="I7" s="127">
        <f>MIN(G7,H7)</f>
        <v>6.93</v>
      </c>
      <c r="J7" s="128">
        <v>1</v>
      </c>
      <c r="K7" s="129">
        <v>7.81</v>
      </c>
      <c r="L7" s="130"/>
      <c r="M7" s="127"/>
      <c r="N7" s="127">
        <v>6.5</v>
      </c>
      <c r="O7" s="131">
        <v>1</v>
      </c>
    </row>
    <row r="8" spans="1:15" ht="24" customHeight="1" x14ac:dyDescent="0.6">
      <c r="A8" s="31">
        <v>2</v>
      </c>
      <c r="B8" s="2" t="s">
        <v>30</v>
      </c>
      <c r="C8" s="10" t="s">
        <v>114</v>
      </c>
      <c r="D8" s="2">
        <v>12</v>
      </c>
      <c r="E8" s="189">
        <v>5123</v>
      </c>
      <c r="F8" s="208" t="s">
        <v>34</v>
      </c>
      <c r="G8" s="132">
        <v>8.34</v>
      </c>
      <c r="H8" s="132" t="s">
        <v>212</v>
      </c>
      <c r="I8" s="127">
        <f>MIN(G8,H8)</f>
        <v>8.34</v>
      </c>
      <c r="J8" s="133">
        <v>2</v>
      </c>
      <c r="K8" s="129">
        <v>8.18</v>
      </c>
      <c r="L8" s="136"/>
      <c r="M8" s="132"/>
      <c r="N8" s="132">
        <v>8.01</v>
      </c>
      <c r="O8" s="134">
        <v>2</v>
      </c>
    </row>
    <row r="9" spans="1:15" ht="24" customHeight="1" x14ac:dyDescent="0.6">
      <c r="A9" s="31">
        <v>3</v>
      </c>
      <c r="B9" s="12" t="s">
        <v>30</v>
      </c>
      <c r="C9" s="207" t="s">
        <v>57</v>
      </c>
      <c r="D9" s="2">
        <v>13</v>
      </c>
      <c r="E9" s="196">
        <v>5120</v>
      </c>
      <c r="F9" s="209" t="s">
        <v>135</v>
      </c>
      <c r="G9" s="135">
        <v>13.67</v>
      </c>
      <c r="H9" s="135">
        <v>12.23</v>
      </c>
      <c r="I9" s="127">
        <f>MIN(G9,H9)</f>
        <v>12.23</v>
      </c>
      <c r="J9" s="133">
        <v>3</v>
      </c>
      <c r="K9" s="129">
        <v>13.09</v>
      </c>
      <c r="L9" s="136"/>
      <c r="M9" s="132">
        <v>14.59</v>
      </c>
      <c r="N9" s="132"/>
      <c r="O9" s="134">
        <v>3</v>
      </c>
    </row>
    <row r="10" spans="1:15" ht="24" customHeight="1" x14ac:dyDescent="0.6">
      <c r="A10" s="31">
        <v>4</v>
      </c>
      <c r="B10" s="12" t="s">
        <v>30</v>
      </c>
      <c r="C10" s="13" t="s">
        <v>209</v>
      </c>
      <c r="D10" s="2">
        <v>12</v>
      </c>
      <c r="E10" s="196">
        <v>5122</v>
      </c>
      <c r="F10" s="6" t="s">
        <v>72</v>
      </c>
      <c r="G10" s="127">
        <v>22.68</v>
      </c>
      <c r="H10" s="127">
        <v>26.82</v>
      </c>
      <c r="I10" s="127">
        <f>MIN(G10,H10)</f>
        <v>22.68</v>
      </c>
      <c r="J10" s="133">
        <v>4</v>
      </c>
      <c r="K10" s="129" t="s">
        <v>212</v>
      </c>
      <c r="L10" s="136"/>
      <c r="M10" s="132">
        <v>19.399999999999999</v>
      </c>
      <c r="N10" s="132"/>
      <c r="O10" s="134"/>
    </row>
    <row r="12" spans="1:15" ht="21.75" x14ac:dyDescent="0.2">
      <c r="B12" s="253" t="s">
        <v>203</v>
      </c>
      <c r="C12" s="256"/>
    </row>
    <row r="13" spans="1:15" ht="21.75" x14ac:dyDescent="0.2">
      <c r="B13" s="254" t="s">
        <v>204</v>
      </c>
      <c r="C13" s="255">
        <v>42594.52847222222</v>
      </c>
    </row>
  </sheetData>
  <autoFilter ref="A6:O6">
    <sortState ref="A7:O10">
      <sortCondition ref="J6"/>
    </sortState>
  </autoFilter>
  <mergeCells count="4">
    <mergeCell ref="A1:F1"/>
    <mergeCell ref="A2:F2"/>
    <mergeCell ref="A3:F3"/>
    <mergeCell ref="A4:F4"/>
  </mergeCells>
  <phoneticPr fontId="7" type="noConversion"/>
  <dataValidations count="1">
    <dataValidation type="list" allowBlank="1" showInputMessage="1" showErrorMessage="1" sqref="B7:B10">
      <formula1>$O$1:$O$4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"/>
  <sheetViews>
    <sheetView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5.09765625" style="15" bestFit="1" customWidth="1"/>
    <col min="4" max="4" width="4.09765625" style="15" customWidth="1"/>
    <col min="5" max="5" width="3.8984375" style="15" customWidth="1"/>
    <col min="6" max="6" width="15.1992187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1" width="5.8984375" style="15" customWidth="1"/>
    <col min="12" max="12" width="0.296875" style="15" customWidth="1"/>
    <col min="13" max="13" width="5.69921875" style="15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166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8" t="s">
        <v>32</v>
      </c>
      <c r="C7" s="9" t="s">
        <v>76</v>
      </c>
      <c r="D7" s="8">
        <v>12</v>
      </c>
      <c r="E7" s="186">
        <v>5219</v>
      </c>
      <c r="F7" s="210" t="s">
        <v>72</v>
      </c>
      <c r="G7" s="127">
        <v>12.5</v>
      </c>
      <c r="H7" s="127">
        <v>11.37</v>
      </c>
      <c r="I7" s="127">
        <f>MIN(G7,H7)</f>
        <v>11.37</v>
      </c>
      <c r="J7" s="128">
        <v>1</v>
      </c>
      <c r="K7" s="129">
        <v>12.7</v>
      </c>
      <c r="L7" s="130"/>
      <c r="M7" s="127"/>
      <c r="N7" s="127">
        <v>12.32</v>
      </c>
      <c r="O7" s="131">
        <v>1</v>
      </c>
    </row>
    <row r="8" spans="1:15" ht="24" customHeight="1" x14ac:dyDescent="0.6">
      <c r="A8" s="31">
        <v>2</v>
      </c>
      <c r="B8" s="2" t="s">
        <v>32</v>
      </c>
      <c r="C8" s="3" t="s">
        <v>61</v>
      </c>
      <c r="D8" s="2">
        <v>12</v>
      </c>
      <c r="E8" s="185">
        <v>5215</v>
      </c>
      <c r="F8" s="3" t="s">
        <v>135</v>
      </c>
      <c r="G8" s="132">
        <v>14</v>
      </c>
      <c r="H8" s="132">
        <v>13.81</v>
      </c>
      <c r="I8" s="127">
        <f>MIN(G8,H8)</f>
        <v>13.81</v>
      </c>
      <c r="J8" s="133">
        <v>3</v>
      </c>
      <c r="K8" s="129">
        <v>12.95</v>
      </c>
      <c r="L8" s="136"/>
      <c r="M8" s="132"/>
      <c r="N8" s="132">
        <v>14.7</v>
      </c>
      <c r="O8" s="134">
        <v>2</v>
      </c>
    </row>
    <row r="9" spans="1:15" ht="24" customHeight="1" x14ac:dyDescent="0.6">
      <c r="A9" s="31">
        <v>3</v>
      </c>
      <c r="B9" s="2" t="s">
        <v>32</v>
      </c>
      <c r="C9" s="1" t="s">
        <v>63</v>
      </c>
      <c r="D9" s="2">
        <v>12</v>
      </c>
      <c r="E9" s="185">
        <v>5217</v>
      </c>
      <c r="F9" s="3" t="s">
        <v>135</v>
      </c>
      <c r="G9" s="135">
        <v>13.34</v>
      </c>
      <c r="H9" s="135">
        <v>14.44</v>
      </c>
      <c r="I9" s="127">
        <f>MIN(G9,H9)</f>
        <v>13.34</v>
      </c>
      <c r="J9" s="133">
        <v>2</v>
      </c>
      <c r="K9" s="129">
        <v>16.57</v>
      </c>
      <c r="L9" s="136"/>
      <c r="M9" s="132">
        <v>13.88</v>
      </c>
      <c r="N9" s="132"/>
      <c r="O9" s="134">
        <v>3</v>
      </c>
    </row>
    <row r="10" spans="1:15" ht="27.75" thickBot="1" x14ac:dyDescent="0.65">
      <c r="A10" s="223">
        <v>4</v>
      </c>
      <c r="B10" s="239" t="s">
        <v>32</v>
      </c>
      <c r="C10" s="245" t="s">
        <v>108</v>
      </c>
      <c r="D10" s="239">
        <v>13</v>
      </c>
      <c r="E10" s="246">
        <v>5222</v>
      </c>
      <c r="F10" s="247" t="s">
        <v>107</v>
      </c>
      <c r="G10" s="229">
        <v>16.690000000000001</v>
      </c>
      <c r="H10" s="229">
        <v>18.71</v>
      </c>
      <c r="I10" s="229">
        <f>MIN(G10,H10)</f>
        <v>16.690000000000001</v>
      </c>
      <c r="J10" s="230">
        <v>4</v>
      </c>
      <c r="K10" s="231">
        <v>17.75</v>
      </c>
      <c r="L10" s="232"/>
      <c r="M10" s="228" t="s">
        <v>212</v>
      </c>
      <c r="N10" s="228"/>
      <c r="O10" s="233"/>
    </row>
    <row r="11" spans="1:15" ht="27.75" thickTop="1" x14ac:dyDescent="0.6">
      <c r="A11" s="217">
        <v>5</v>
      </c>
      <c r="B11" s="237" t="s">
        <v>32</v>
      </c>
      <c r="C11" s="242" t="s">
        <v>42</v>
      </c>
      <c r="D11" s="237">
        <v>12</v>
      </c>
      <c r="E11" s="243">
        <v>5212</v>
      </c>
      <c r="F11" s="244" t="s">
        <v>104</v>
      </c>
      <c r="G11" s="127">
        <v>21</v>
      </c>
      <c r="H11" s="127">
        <v>17.66</v>
      </c>
      <c r="I11" s="127">
        <f>MIN(G11,H11)</f>
        <v>17.66</v>
      </c>
      <c r="J11" s="128">
        <v>5</v>
      </c>
      <c r="K11" s="129"/>
      <c r="L11" s="130"/>
      <c r="M11" s="127"/>
      <c r="N11" s="127"/>
      <c r="O11" s="131"/>
    </row>
    <row r="13" spans="1:15" ht="21.75" x14ac:dyDescent="0.2">
      <c r="B13" s="253" t="s">
        <v>203</v>
      </c>
      <c r="C13" s="256"/>
    </row>
    <row r="14" spans="1:15" ht="21.75" x14ac:dyDescent="0.2">
      <c r="B14" s="254" t="s">
        <v>204</v>
      </c>
      <c r="C14" s="255">
        <v>42594.52847222222</v>
      </c>
    </row>
  </sheetData>
  <autoFilter ref="A6:O6">
    <sortState ref="A7:O11">
      <sortCondition ref="O6"/>
    </sortState>
  </autoFilter>
  <mergeCells count="4">
    <mergeCell ref="A1:F1"/>
    <mergeCell ref="A2:F2"/>
    <mergeCell ref="A3:F3"/>
    <mergeCell ref="A4:F4"/>
  </mergeCells>
  <phoneticPr fontId="7" type="noConversion"/>
  <dataValidations count="1">
    <dataValidation type="list" allowBlank="1" showInputMessage="1" showErrorMessage="1" sqref="B7:B11">
      <formula1>$O$1:$O$4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"/>
  <sheetViews>
    <sheetView zoomScale="106" zoomScaleNormal="106"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4.3984375" style="15" bestFit="1" customWidth="1"/>
    <col min="4" max="4" width="3.09765625" style="15" bestFit="1" customWidth="1"/>
    <col min="5" max="5" width="3.8984375" style="15" customWidth="1"/>
    <col min="6" max="6" width="15.1992187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1" width="5.69921875" style="15" customWidth="1"/>
    <col min="12" max="12" width="5.69921875" style="15" hidden="1" customWidth="1"/>
    <col min="13" max="13" width="6.69921875" style="15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168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2" t="s">
        <v>30</v>
      </c>
      <c r="C7" s="1" t="s">
        <v>66</v>
      </c>
      <c r="D7" s="2">
        <v>9</v>
      </c>
      <c r="E7" s="184">
        <v>6109</v>
      </c>
      <c r="F7" s="3" t="s">
        <v>135</v>
      </c>
      <c r="G7" s="127">
        <v>20.88</v>
      </c>
      <c r="H7" s="127">
        <v>20</v>
      </c>
      <c r="I7" s="127">
        <f t="shared" ref="I7:I12" si="0">MIN(G7,H7)</f>
        <v>20</v>
      </c>
      <c r="J7" s="128">
        <v>1</v>
      </c>
      <c r="K7" s="129">
        <v>20.87</v>
      </c>
      <c r="L7" s="130"/>
      <c r="M7" s="127"/>
      <c r="N7" s="127">
        <v>16.88</v>
      </c>
      <c r="O7" s="131">
        <v>1</v>
      </c>
    </row>
    <row r="8" spans="1:15" ht="24" customHeight="1" x14ac:dyDescent="0.6">
      <c r="A8" s="29">
        <v>2</v>
      </c>
      <c r="B8" s="30" t="s">
        <v>30</v>
      </c>
      <c r="C8" s="36" t="s">
        <v>67</v>
      </c>
      <c r="D8" s="2">
        <v>9</v>
      </c>
      <c r="E8" s="184">
        <v>6110</v>
      </c>
      <c r="F8" s="3" t="s">
        <v>135</v>
      </c>
      <c r="G8" s="132">
        <v>23.64</v>
      </c>
      <c r="H8" s="132">
        <v>22</v>
      </c>
      <c r="I8" s="127">
        <f t="shared" si="0"/>
        <v>22</v>
      </c>
      <c r="J8" s="133">
        <v>3</v>
      </c>
      <c r="K8" s="129">
        <v>20.67</v>
      </c>
      <c r="L8" s="136"/>
      <c r="M8" s="132"/>
      <c r="N8" s="132">
        <v>17.850000000000001</v>
      </c>
      <c r="O8" s="134">
        <v>2</v>
      </c>
    </row>
    <row r="9" spans="1:15" ht="24" customHeight="1" x14ac:dyDescent="0.6">
      <c r="A9" s="31">
        <v>3</v>
      </c>
      <c r="B9" s="22" t="s">
        <v>30</v>
      </c>
      <c r="C9" s="37" t="s">
        <v>41</v>
      </c>
      <c r="D9" s="2">
        <v>8</v>
      </c>
      <c r="E9" s="184">
        <v>6106</v>
      </c>
      <c r="F9" s="3" t="s">
        <v>135</v>
      </c>
      <c r="G9" s="135">
        <v>23.54</v>
      </c>
      <c r="H9" s="135">
        <v>22</v>
      </c>
      <c r="I9" s="127">
        <f t="shared" si="0"/>
        <v>22</v>
      </c>
      <c r="J9" s="133">
        <v>2</v>
      </c>
      <c r="K9" s="129">
        <v>22.89</v>
      </c>
      <c r="L9" s="136"/>
      <c r="M9" s="132">
        <v>21.99</v>
      </c>
      <c r="N9" s="132"/>
      <c r="O9" s="134">
        <v>3</v>
      </c>
    </row>
    <row r="10" spans="1:15" ht="27.75" thickBot="1" x14ac:dyDescent="0.65">
      <c r="A10" s="223">
        <v>4</v>
      </c>
      <c r="B10" s="224" t="s">
        <v>30</v>
      </c>
      <c r="C10" s="250" t="s">
        <v>65</v>
      </c>
      <c r="D10" s="239">
        <v>9</v>
      </c>
      <c r="E10" s="251">
        <v>6108</v>
      </c>
      <c r="F10" s="252" t="s">
        <v>135</v>
      </c>
      <c r="G10" s="229">
        <v>27.88</v>
      </c>
      <c r="H10" s="229">
        <v>25</v>
      </c>
      <c r="I10" s="229">
        <f t="shared" si="0"/>
        <v>25</v>
      </c>
      <c r="J10" s="230">
        <v>4</v>
      </c>
      <c r="K10" s="231">
        <v>25.74</v>
      </c>
      <c r="L10" s="232"/>
      <c r="M10" s="228" t="s">
        <v>212</v>
      </c>
      <c r="N10" s="228"/>
      <c r="O10" s="233"/>
    </row>
    <row r="11" spans="1:15" ht="27.75" thickTop="1" x14ac:dyDescent="0.6">
      <c r="A11" s="217">
        <v>5</v>
      </c>
      <c r="B11" s="218" t="s">
        <v>30</v>
      </c>
      <c r="C11" s="248" t="s">
        <v>152</v>
      </c>
      <c r="D11" s="237">
        <v>8</v>
      </c>
      <c r="E11" s="249">
        <v>6111</v>
      </c>
      <c r="F11" s="242" t="s">
        <v>135</v>
      </c>
      <c r="G11" s="127" t="s">
        <v>212</v>
      </c>
      <c r="H11" s="127">
        <v>27</v>
      </c>
      <c r="I11" s="127">
        <f t="shared" si="0"/>
        <v>27</v>
      </c>
      <c r="J11" s="128">
        <v>5</v>
      </c>
      <c r="K11" s="129"/>
      <c r="L11" s="130"/>
      <c r="M11" s="127"/>
      <c r="N11" s="127"/>
      <c r="O11" s="131"/>
    </row>
    <row r="12" spans="1:15" ht="27" x14ac:dyDescent="0.6">
      <c r="A12" s="31">
        <v>6</v>
      </c>
      <c r="B12" s="22" t="s">
        <v>30</v>
      </c>
      <c r="C12" s="37" t="s">
        <v>89</v>
      </c>
      <c r="D12" s="2">
        <v>10</v>
      </c>
      <c r="E12" s="184">
        <v>4126</v>
      </c>
      <c r="F12" s="3" t="s">
        <v>104</v>
      </c>
      <c r="G12" s="135">
        <v>35.26</v>
      </c>
      <c r="H12" s="135">
        <v>35</v>
      </c>
      <c r="I12" s="127">
        <f t="shared" si="0"/>
        <v>35</v>
      </c>
      <c r="J12" s="133">
        <v>6</v>
      </c>
      <c r="K12" s="129"/>
      <c r="L12" s="136"/>
      <c r="M12" s="132"/>
      <c r="N12" s="132"/>
      <c r="O12" s="134"/>
    </row>
    <row r="14" spans="1:15" ht="21.75" x14ac:dyDescent="0.2">
      <c r="B14" s="253" t="s">
        <v>203</v>
      </c>
      <c r="C14" s="256"/>
    </row>
    <row r="15" spans="1:15" ht="21.75" x14ac:dyDescent="0.2">
      <c r="B15" s="254" t="s">
        <v>204</v>
      </c>
      <c r="C15" s="255">
        <v>42594.52847222222</v>
      </c>
    </row>
  </sheetData>
  <autoFilter ref="A6:O6">
    <sortState ref="A7:O12">
      <sortCondition ref="O6"/>
    </sortState>
  </autoFilter>
  <mergeCells count="4">
    <mergeCell ref="A1:F1"/>
    <mergeCell ref="A2:F2"/>
    <mergeCell ref="A3:F3"/>
    <mergeCell ref="A4:F4"/>
  </mergeCells>
  <phoneticPr fontId="7" type="noConversion"/>
  <dataValidations count="1">
    <dataValidation type="list" allowBlank="1" showInputMessage="1" showErrorMessage="1" sqref="B7:B12">
      <formula1>$O$1:$O$4</formula1>
    </dataValidation>
  </dataValidations>
  <printOptions horizontalCentered="1"/>
  <pageMargins left="0" right="0" top="0.5" bottom="0" header="0" footer="0"/>
  <pageSetup paperSize="9" scale="95" orientation="landscape" horizontalDpi="4294967293" r:id="rId1"/>
  <headerFooter>
    <oddHeader>&amp;RPage &amp;P of &amp;N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1"/>
  <sheetViews>
    <sheetView workbookViewId="0">
      <selection activeCell="A3" sqref="A3:F3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4.3984375" style="15" bestFit="1" customWidth="1"/>
    <col min="4" max="4" width="4.09765625" style="15" customWidth="1"/>
    <col min="5" max="5" width="3.8984375" style="15" customWidth="1"/>
    <col min="6" max="6" width="15.19921875" style="15" bestFit="1" customWidth="1"/>
    <col min="7" max="16384" width="8.59765625" style="15"/>
  </cols>
  <sheetData>
    <row r="1" spans="1:6" ht="24" x14ac:dyDescent="0.55000000000000004">
      <c r="A1" s="273" t="s">
        <v>14</v>
      </c>
      <c r="B1" s="272"/>
      <c r="C1" s="272"/>
      <c r="D1" s="272"/>
      <c r="E1" s="272"/>
      <c r="F1" s="272"/>
    </row>
    <row r="2" spans="1:6" ht="24" x14ac:dyDescent="0.55000000000000004">
      <c r="A2" s="273" t="s">
        <v>15</v>
      </c>
      <c r="B2" s="272"/>
      <c r="C2" s="272"/>
      <c r="D2" s="272"/>
      <c r="E2" s="272"/>
      <c r="F2" s="272"/>
    </row>
    <row r="3" spans="1:6" ht="24" x14ac:dyDescent="0.55000000000000004">
      <c r="A3" s="273" t="s">
        <v>169</v>
      </c>
      <c r="B3" s="272"/>
      <c r="C3" s="272"/>
      <c r="D3" s="272"/>
      <c r="E3" s="272"/>
      <c r="F3" s="272"/>
    </row>
    <row r="4" spans="1:6" ht="24" x14ac:dyDescent="0.55000000000000004">
      <c r="A4" s="272" t="s">
        <v>167</v>
      </c>
      <c r="B4" s="272"/>
      <c r="C4" s="272"/>
      <c r="D4" s="272"/>
      <c r="E4" s="272"/>
      <c r="F4" s="272"/>
    </row>
    <row r="6" spans="1:6" ht="24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</row>
    <row r="7" spans="1:6" ht="24" customHeight="1" x14ac:dyDescent="0.55000000000000004">
      <c r="A7" s="29">
        <v>1</v>
      </c>
      <c r="B7" s="2"/>
      <c r="C7" s="3"/>
      <c r="D7" s="2"/>
      <c r="E7" s="2"/>
      <c r="F7" s="6"/>
    </row>
    <row r="8" spans="1:6" ht="24" customHeight="1" x14ac:dyDescent="0.55000000000000004">
      <c r="A8" s="31">
        <v>2</v>
      </c>
      <c r="B8" s="2"/>
      <c r="C8" s="3"/>
      <c r="D8" s="2"/>
      <c r="E8" s="2"/>
      <c r="F8" s="3"/>
    </row>
    <row r="9" spans="1:6" ht="24" customHeight="1" x14ac:dyDescent="0.55000000000000004">
      <c r="A9" s="31">
        <v>3</v>
      </c>
      <c r="B9" s="2"/>
      <c r="C9" s="1"/>
      <c r="D9" s="2"/>
      <c r="E9" s="2"/>
      <c r="F9" s="3"/>
    </row>
    <row r="10" spans="1:6" ht="24" x14ac:dyDescent="0.55000000000000004">
      <c r="A10" s="31">
        <v>4</v>
      </c>
      <c r="B10" s="8"/>
      <c r="C10" s="9"/>
      <c r="D10" s="8"/>
      <c r="E10" s="8"/>
      <c r="F10" s="34"/>
    </row>
    <row r="11" spans="1:6" ht="24" x14ac:dyDescent="0.55000000000000004">
      <c r="A11" s="31">
        <v>5</v>
      </c>
      <c r="B11" s="2"/>
      <c r="C11" s="10"/>
      <c r="D11" s="2"/>
      <c r="E11" s="2"/>
      <c r="F11" s="35"/>
    </row>
  </sheetData>
  <mergeCells count="4">
    <mergeCell ref="A1:F1"/>
    <mergeCell ref="A2:F2"/>
    <mergeCell ref="A3:F3"/>
    <mergeCell ref="A4:F4"/>
  </mergeCells>
  <dataValidations count="1">
    <dataValidation type="list" allowBlank="1" showInputMessage="1" showErrorMessage="1" sqref="B7:B11">
      <formula1>$O$1:$O$4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9"/>
  <sheetViews>
    <sheetView topLeftCell="A10" zoomScale="60" zoomScaleNormal="60" workbookViewId="0">
      <selection activeCell="N35" sqref="N35"/>
    </sheetView>
  </sheetViews>
  <sheetFormatPr defaultColWidth="7.59765625" defaultRowHeight="30.75" x14ac:dyDescent="0.2"/>
  <cols>
    <col min="1" max="1" width="2" style="138" customWidth="1"/>
    <col min="2" max="2" width="3" style="138" customWidth="1"/>
    <col min="3" max="3" width="15.59765625" style="150" bestFit="1" customWidth="1"/>
    <col min="4" max="4" width="11.3984375" style="150" bestFit="1" customWidth="1"/>
    <col min="5" max="6" width="5.5" style="142" customWidth="1"/>
    <col min="7" max="7" width="3.69921875" style="138" customWidth="1"/>
    <col min="8" max="8" width="8.59765625" style="138" customWidth="1"/>
    <col min="9" max="9" width="11.19921875" style="138" customWidth="1"/>
    <col min="10" max="11" width="5.5" style="142" customWidth="1"/>
    <col min="12" max="12" width="4" style="138" customWidth="1"/>
    <col min="13" max="13" width="8.59765625" style="138" customWidth="1"/>
    <col min="14" max="14" width="10.296875" style="138" customWidth="1"/>
    <col min="15" max="15" width="4.8984375" style="138" customWidth="1"/>
    <col min="16" max="16384" width="7.59765625" style="138"/>
  </cols>
  <sheetData>
    <row r="1" spans="1:16" x14ac:dyDescent="0.2">
      <c r="A1" s="280" t="s">
        <v>206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23.1" customHeight="1" x14ac:dyDescent="0.2">
      <c r="A2" s="281" t="s">
        <v>169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23.1" customHeight="1" x14ac:dyDescent="0.2">
      <c r="A3" s="282" t="s">
        <v>210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5.95" customHeight="1" thickBot="1" x14ac:dyDescent="0.25">
      <c r="B4" s="274">
        <v>1</v>
      </c>
      <c r="C4" s="139" t="s">
        <v>202</v>
      </c>
      <c r="D4" s="140"/>
      <c r="E4" s="141"/>
    </row>
    <row r="5" spans="1:16" s="143" customFormat="1" ht="15.95" customHeight="1" x14ac:dyDescent="0.2">
      <c r="B5" s="275"/>
      <c r="C5" s="277"/>
      <c r="D5" s="278"/>
      <c r="E5" s="144"/>
      <c r="F5" s="145"/>
      <c r="J5" s="142"/>
      <c r="K5" s="142"/>
    </row>
    <row r="6" spans="1:16" ht="15.95" customHeight="1" thickBot="1" x14ac:dyDescent="0.25">
      <c r="B6" s="146"/>
      <c r="C6" s="146"/>
      <c r="D6" s="146"/>
      <c r="E6" s="147"/>
      <c r="F6" s="148"/>
      <c r="G6" s="274">
        <v>1</v>
      </c>
      <c r="H6" s="139" t="str">
        <f>C4</f>
        <v>หมายเลข:</v>
      </c>
      <c r="I6" s="149"/>
      <c r="J6" s="141"/>
    </row>
    <row r="7" spans="1:16" ht="15.95" customHeight="1" x14ac:dyDescent="0.2">
      <c r="E7" s="147"/>
      <c r="G7" s="275"/>
      <c r="H7" s="277"/>
      <c r="I7" s="278"/>
      <c r="J7" s="151"/>
    </row>
    <row r="8" spans="1:16" ht="15.95" customHeight="1" thickBot="1" x14ac:dyDescent="0.25">
      <c r="B8" s="274">
        <v>8</v>
      </c>
      <c r="C8" s="139" t="s">
        <v>202</v>
      </c>
      <c r="D8" s="140"/>
      <c r="E8" s="152"/>
      <c r="J8" s="147"/>
    </row>
    <row r="9" spans="1:16" s="143" customFormat="1" ht="15.95" customHeight="1" x14ac:dyDescent="0.2">
      <c r="B9" s="275"/>
      <c r="C9" s="277"/>
      <c r="D9" s="278"/>
      <c r="E9" s="153"/>
      <c r="F9" s="142"/>
      <c r="J9" s="147"/>
      <c r="K9" s="142"/>
    </row>
    <row r="10" spans="1:16" ht="15.95" customHeight="1" thickBot="1" x14ac:dyDescent="0.25">
      <c r="B10" s="146"/>
      <c r="C10" s="146"/>
      <c r="D10" s="146"/>
      <c r="J10" s="147"/>
      <c r="K10" s="148"/>
      <c r="L10" s="274">
        <v>4</v>
      </c>
      <c r="M10" s="139" t="s">
        <v>202</v>
      </c>
      <c r="N10" s="140"/>
      <c r="O10" s="154"/>
    </row>
    <row r="11" spans="1:16" ht="15.95" customHeight="1" x14ac:dyDescent="0.2">
      <c r="J11" s="147"/>
      <c r="L11" s="275"/>
      <c r="M11" s="277"/>
      <c r="N11" s="278"/>
    </row>
    <row r="12" spans="1:16" ht="15.95" customHeight="1" thickBot="1" x14ac:dyDescent="0.25">
      <c r="B12" s="274">
        <v>4</v>
      </c>
      <c r="C12" s="139" t="s">
        <v>202</v>
      </c>
      <c r="D12" s="140"/>
      <c r="E12" s="155"/>
      <c r="J12" s="147"/>
    </row>
    <row r="13" spans="1:16" s="143" customFormat="1" ht="15.95" customHeight="1" x14ac:dyDescent="0.2">
      <c r="B13" s="275"/>
      <c r="C13" s="277"/>
      <c r="D13" s="278"/>
      <c r="E13" s="151"/>
      <c r="F13" s="142"/>
      <c r="J13" s="147"/>
      <c r="K13" s="142"/>
    </row>
    <row r="14" spans="1:16" ht="15.95" customHeight="1" thickBot="1" x14ac:dyDescent="0.25">
      <c r="B14" s="146"/>
      <c r="C14" s="146"/>
      <c r="D14" s="146"/>
      <c r="E14" s="147"/>
      <c r="F14" s="148"/>
      <c r="G14" s="274">
        <v>4</v>
      </c>
      <c r="H14" s="139" t="s">
        <v>202</v>
      </c>
      <c r="I14" s="140"/>
      <c r="J14" s="156"/>
      <c r="K14" s="157"/>
    </row>
    <row r="15" spans="1:16" ht="15.95" customHeight="1" x14ac:dyDescent="0.2">
      <c r="E15" s="147"/>
      <c r="G15" s="275"/>
      <c r="H15" s="277"/>
      <c r="I15" s="278"/>
      <c r="J15" s="153"/>
    </row>
    <row r="16" spans="1:16" s="158" customFormat="1" ht="15.95" customHeight="1" thickBot="1" x14ac:dyDescent="0.25">
      <c r="B16" s="274">
        <v>5</v>
      </c>
      <c r="C16" s="139" t="s">
        <v>202</v>
      </c>
      <c r="D16" s="140"/>
      <c r="E16" s="152"/>
      <c r="F16" s="142"/>
      <c r="G16" s="138"/>
      <c r="H16" s="138"/>
      <c r="I16" s="138"/>
      <c r="J16" s="142"/>
      <c r="K16" s="142"/>
      <c r="L16" s="138"/>
      <c r="M16" s="138"/>
      <c r="N16" s="138"/>
    </row>
    <row r="17" spans="2:15" s="159" customFormat="1" ht="15.95" customHeight="1" x14ac:dyDescent="0.2">
      <c r="B17" s="275"/>
      <c r="C17" s="277"/>
      <c r="D17" s="278"/>
      <c r="E17" s="142"/>
      <c r="F17" s="142"/>
      <c r="G17" s="143"/>
      <c r="H17" s="143"/>
      <c r="I17" s="143"/>
      <c r="J17" s="142"/>
      <c r="K17" s="142"/>
      <c r="L17" s="143"/>
      <c r="M17" s="143"/>
      <c r="N17" s="143"/>
    </row>
    <row r="18" spans="2:15" s="158" customFormat="1" ht="15.95" customHeight="1" x14ac:dyDescent="0.2">
      <c r="B18" s="146"/>
      <c r="C18" s="146"/>
      <c r="D18" s="146"/>
      <c r="E18" s="142"/>
      <c r="F18" s="142"/>
      <c r="G18" s="138"/>
      <c r="H18" s="138"/>
      <c r="I18" s="138"/>
      <c r="J18" s="142"/>
      <c r="K18" s="142"/>
      <c r="L18" s="138"/>
      <c r="M18" s="138"/>
      <c r="N18" s="138"/>
    </row>
    <row r="19" spans="2:15" s="158" customFormat="1" ht="15.95" customHeight="1" x14ac:dyDescent="0.2">
      <c r="B19" s="160"/>
      <c r="C19" s="150"/>
      <c r="D19" s="150"/>
      <c r="E19" s="142"/>
      <c r="F19" s="142"/>
      <c r="G19" s="138"/>
      <c r="H19" s="138"/>
      <c r="I19" s="138"/>
      <c r="J19" s="142"/>
      <c r="K19" s="142"/>
      <c r="L19" s="138"/>
      <c r="M19" s="138"/>
      <c r="N19" s="138"/>
    </row>
    <row r="20" spans="2:15" ht="15.95" customHeight="1" thickBot="1" x14ac:dyDescent="0.25">
      <c r="B20" s="274">
        <v>2</v>
      </c>
      <c r="C20" s="139" t="s">
        <v>202</v>
      </c>
      <c r="D20" s="140"/>
      <c r="E20" s="141"/>
    </row>
    <row r="21" spans="2:15" s="143" customFormat="1" ht="15.95" customHeight="1" x14ac:dyDescent="0.2">
      <c r="B21" s="275"/>
      <c r="C21" s="277"/>
      <c r="D21" s="278"/>
      <c r="E21" s="144"/>
      <c r="F21" s="145"/>
      <c r="J21" s="142"/>
      <c r="K21" s="142"/>
    </row>
    <row r="22" spans="2:15" ht="15.95" customHeight="1" thickBot="1" x14ac:dyDescent="0.25">
      <c r="B22" s="146"/>
      <c r="C22" s="146"/>
      <c r="D22" s="146"/>
      <c r="E22" s="147"/>
      <c r="F22" s="148"/>
      <c r="G22" s="274">
        <v>2</v>
      </c>
      <c r="H22" s="139" t="str">
        <f>C20</f>
        <v>หมายเลข:</v>
      </c>
      <c r="I22" s="149"/>
      <c r="J22" s="161"/>
    </row>
    <row r="23" spans="2:15" ht="15.95" customHeight="1" x14ac:dyDescent="0.2">
      <c r="E23" s="147"/>
      <c r="G23" s="275"/>
      <c r="H23" s="277"/>
      <c r="I23" s="278"/>
      <c r="J23" s="151"/>
    </row>
    <row r="24" spans="2:15" ht="15.95" customHeight="1" thickBot="1" x14ac:dyDescent="0.25">
      <c r="B24" s="274">
        <v>7</v>
      </c>
      <c r="C24" s="139" t="s">
        <v>202</v>
      </c>
      <c r="D24" s="140"/>
      <c r="E24" s="152"/>
      <c r="J24" s="147"/>
    </row>
    <row r="25" spans="2:15" s="143" customFormat="1" ht="15.95" customHeight="1" x14ac:dyDescent="0.2">
      <c r="B25" s="275"/>
      <c r="C25" s="277"/>
      <c r="D25" s="278"/>
      <c r="E25" s="153"/>
      <c r="F25" s="142"/>
      <c r="J25" s="147"/>
      <c r="K25" s="142"/>
    </row>
    <row r="26" spans="2:15" ht="15.95" customHeight="1" thickBot="1" x14ac:dyDescent="0.25">
      <c r="B26" s="146"/>
      <c r="C26" s="146"/>
      <c r="D26" s="146"/>
      <c r="J26" s="147"/>
      <c r="K26" s="148"/>
      <c r="L26" s="274">
        <v>2</v>
      </c>
      <c r="M26" s="139" t="str">
        <f>H22</f>
        <v>หมายเลข:</v>
      </c>
      <c r="N26" s="149"/>
      <c r="O26" s="154"/>
    </row>
    <row r="27" spans="2:15" ht="15.95" customHeight="1" x14ac:dyDescent="0.2">
      <c r="J27" s="147"/>
      <c r="L27" s="275"/>
      <c r="M27" s="277"/>
      <c r="N27" s="278"/>
    </row>
    <row r="28" spans="2:15" ht="15.95" customHeight="1" thickBot="1" x14ac:dyDescent="0.25">
      <c r="B28" s="274">
        <v>3</v>
      </c>
      <c r="C28" s="139" t="s">
        <v>202</v>
      </c>
      <c r="D28" s="140"/>
      <c r="E28" s="141"/>
      <c r="J28" s="147"/>
    </row>
    <row r="29" spans="2:15" s="143" customFormat="1" ht="15.95" customHeight="1" x14ac:dyDescent="0.2">
      <c r="B29" s="275"/>
      <c r="C29" s="277"/>
      <c r="D29" s="278"/>
      <c r="E29" s="151"/>
      <c r="F29" s="142"/>
      <c r="J29" s="147"/>
      <c r="K29" s="142"/>
    </row>
    <row r="30" spans="2:15" ht="15.95" customHeight="1" thickBot="1" x14ac:dyDescent="0.25">
      <c r="B30" s="146"/>
      <c r="C30" s="146"/>
      <c r="D30" s="146"/>
      <c r="E30" s="147"/>
      <c r="F30" s="148"/>
      <c r="G30" s="274">
        <v>3</v>
      </c>
      <c r="H30" s="139" t="str">
        <f>C28</f>
        <v>หมายเลข:</v>
      </c>
      <c r="I30" s="140">
        <f>D28</f>
        <v>0</v>
      </c>
      <c r="J30" s="161"/>
      <c r="K30" s="157"/>
    </row>
    <row r="31" spans="2:15" ht="15.95" customHeight="1" x14ac:dyDescent="0.2">
      <c r="E31" s="147"/>
      <c r="G31" s="275"/>
      <c r="H31" s="277"/>
      <c r="I31" s="278"/>
      <c r="J31" s="153"/>
    </row>
    <row r="32" spans="2:15" s="158" customFormat="1" ht="15.95" customHeight="1" thickBot="1" x14ac:dyDescent="0.25">
      <c r="B32" s="274">
        <v>6</v>
      </c>
      <c r="C32" s="139" t="s">
        <v>202</v>
      </c>
      <c r="D32" s="140"/>
      <c r="E32" s="152"/>
      <c r="F32" s="142"/>
      <c r="G32" s="138"/>
      <c r="H32" s="138"/>
      <c r="I32" s="138"/>
      <c r="J32" s="142"/>
      <c r="K32" s="142"/>
      <c r="L32" s="138"/>
      <c r="M32" s="138"/>
      <c r="N32" s="138"/>
    </row>
    <row r="33" spans="1:18" s="159" customFormat="1" ht="15.95" customHeight="1" x14ac:dyDescent="0.2">
      <c r="B33" s="275"/>
      <c r="C33" s="277"/>
      <c r="D33" s="278"/>
      <c r="E33" s="142"/>
      <c r="F33" s="142"/>
      <c r="G33" s="143"/>
      <c r="H33" s="143"/>
      <c r="I33" s="143"/>
      <c r="J33" s="142"/>
      <c r="K33" s="142"/>
      <c r="L33" s="143"/>
      <c r="M33" s="143"/>
      <c r="N33" s="143"/>
    </row>
    <row r="34" spans="1:18" s="163" customFormat="1" ht="21" customHeight="1" x14ac:dyDescent="0.6">
      <c r="B34" s="164"/>
      <c r="C34" s="165" t="s">
        <v>203</v>
      </c>
      <c r="D34" s="166"/>
      <c r="E34" s="167"/>
      <c r="F34" s="168"/>
      <c r="G34" s="169"/>
      <c r="H34" s="168"/>
      <c r="I34" s="167"/>
      <c r="J34" s="170"/>
      <c r="K34" s="167"/>
      <c r="L34" s="171"/>
      <c r="M34" s="173"/>
      <c r="N34" s="173"/>
      <c r="P34" s="167"/>
      <c r="Q34" s="170"/>
      <c r="R34" s="167"/>
    </row>
    <row r="35" spans="1:18" s="163" customFormat="1" ht="18.95" customHeight="1" x14ac:dyDescent="0.6">
      <c r="B35" s="164"/>
      <c r="C35" s="165"/>
      <c r="D35" s="172"/>
      <c r="E35" s="167"/>
      <c r="F35" s="168"/>
      <c r="G35" s="169"/>
      <c r="H35" s="168"/>
      <c r="I35" s="167"/>
      <c r="J35" s="170"/>
      <c r="K35" s="167"/>
      <c r="L35" s="171"/>
      <c r="M35" s="173"/>
      <c r="N35" s="173"/>
      <c r="P35" s="167"/>
      <c r="Q35" s="170"/>
      <c r="R35" s="167"/>
    </row>
    <row r="36" spans="1:18" s="163" customFormat="1" ht="21" customHeight="1" x14ac:dyDescent="0.6">
      <c r="B36" s="164"/>
      <c r="C36" s="165" t="s">
        <v>204</v>
      </c>
      <c r="D36" s="201">
        <f ca="1">NOW()</f>
        <v>42619.406740740742</v>
      </c>
      <c r="E36" s="174"/>
      <c r="F36" s="168"/>
      <c r="G36" s="168"/>
      <c r="H36" s="168"/>
      <c r="I36" s="172"/>
      <c r="J36" s="168"/>
      <c r="K36" s="172"/>
      <c r="L36" s="173"/>
      <c r="M36" s="168"/>
      <c r="N36" s="175"/>
      <c r="P36" s="172"/>
      <c r="Q36" s="168"/>
      <c r="R36" s="172"/>
    </row>
    <row r="37" spans="1:18" x14ac:dyDescent="0.2">
      <c r="A37" s="280" t="s">
        <v>206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</row>
    <row r="38" spans="1:18" ht="23.1" customHeight="1" x14ac:dyDescent="0.2">
      <c r="A38" s="281" t="s">
        <v>169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</row>
    <row r="39" spans="1:18" ht="23.1" customHeight="1" x14ac:dyDescent="0.2">
      <c r="A39" s="282" t="s">
        <v>210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</row>
    <row r="40" spans="1:18" ht="28.5" customHeight="1" x14ac:dyDescent="0.2">
      <c r="A40" s="279" t="s">
        <v>211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</row>
    <row r="41" spans="1:18" ht="15.95" customHeight="1" thickBot="1" x14ac:dyDescent="0.25">
      <c r="B41" s="274">
        <f>L10</f>
        <v>4</v>
      </c>
      <c r="C41" s="139" t="str">
        <f>M10</f>
        <v>หมายเลข:</v>
      </c>
      <c r="D41" s="140"/>
      <c r="E41" s="178"/>
      <c r="F41" s="145"/>
      <c r="G41" s="179"/>
      <c r="H41" s="179"/>
      <c r="I41" s="179"/>
      <c r="J41" s="176"/>
      <c r="K41" s="145"/>
      <c r="L41" s="176"/>
      <c r="M41" s="176"/>
      <c r="N41" s="176"/>
    </row>
    <row r="42" spans="1:18" ht="15.95" customHeight="1" x14ac:dyDescent="0.2">
      <c r="B42" s="275"/>
      <c r="C42" s="277">
        <f>M11</f>
        <v>0</v>
      </c>
      <c r="D42" s="278"/>
      <c r="E42" s="151"/>
      <c r="F42" s="145"/>
      <c r="G42" s="179"/>
      <c r="H42" s="179"/>
      <c r="I42" s="179"/>
      <c r="J42" s="176"/>
      <c r="K42" s="145"/>
      <c r="L42" s="176"/>
      <c r="M42" s="176"/>
      <c r="N42" s="176"/>
    </row>
    <row r="43" spans="1:18" ht="15.95" customHeight="1" x14ac:dyDescent="0.2">
      <c r="B43" s="176"/>
      <c r="C43" s="176"/>
      <c r="D43" s="176"/>
      <c r="E43" s="147"/>
      <c r="F43" s="145"/>
      <c r="G43" s="179"/>
      <c r="H43" s="179"/>
      <c r="I43" s="179"/>
      <c r="J43" s="176"/>
      <c r="K43" s="145"/>
      <c r="L43" s="176"/>
      <c r="M43" s="176"/>
      <c r="N43" s="176"/>
    </row>
    <row r="44" spans="1:18" ht="15.95" customHeight="1" x14ac:dyDescent="0.2">
      <c r="B44" s="176"/>
      <c r="C44" s="176"/>
      <c r="D44" s="176"/>
      <c r="E44" s="147"/>
      <c r="F44" s="145"/>
      <c r="G44" s="179"/>
      <c r="H44" s="179"/>
      <c r="I44" s="179"/>
      <c r="J44" s="176"/>
      <c r="K44" s="145"/>
      <c r="L44" s="176"/>
      <c r="M44" s="176"/>
      <c r="N44" s="176"/>
    </row>
    <row r="45" spans="1:18" ht="15.95" customHeight="1" thickBot="1" x14ac:dyDescent="0.25">
      <c r="B45" s="176"/>
      <c r="C45" s="176"/>
      <c r="D45" s="176"/>
      <c r="E45" s="147"/>
      <c r="F45" s="148"/>
      <c r="G45" s="274">
        <f>B41</f>
        <v>4</v>
      </c>
      <c r="H45" s="139" t="str">
        <f>C41</f>
        <v>หมายเลข:</v>
      </c>
      <c r="I45" s="149"/>
      <c r="J45" s="176"/>
      <c r="K45" s="145"/>
      <c r="L45" s="276"/>
      <c r="M45" s="180"/>
      <c r="N45" s="180"/>
    </row>
    <row r="46" spans="1:18" ht="15.95" customHeight="1" x14ac:dyDescent="0.2">
      <c r="B46" s="176"/>
      <c r="C46" s="176"/>
      <c r="D46" s="176"/>
      <c r="E46" s="147"/>
      <c r="F46" s="145"/>
      <c r="G46" s="275"/>
      <c r="H46" s="277"/>
      <c r="I46" s="278"/>
      <c r="J46" s="176"/>
      <c r="K46" s="145"/>
      <c r="L46" s="276"/>
      <c r="M46" s="180"/>
      <c r="N46" s="180"/>
    </row>
    <row r="47" spans="1:18" ht="15.95" customHeight="1" x14ac:dyDescent="0.2">
      <c r="B47" s="176"/>
      <c r="C47" s="176"/>
      <c r="D47" s="176"/>
      <c r="E47" s="147"/>
      <c r="F47" s="145"/>
      <c r="G47" s="179"/>
      <c r="H47" s="179"/>
      <c r="I47" s="179"/>
      <c r="J47" s="176"/>
      <c r="K47" s="145"/>
      <c r="L47" s="176"/>
      <c r="M47" s="176"/>
      <c r="N47" s="176"/>
    </row>
    <row r="48" spans="1:18" ht="15.95" customHeight="1" x14ac:dyDescent="0.2">
      <c r="B48" s="176"/>
      <c r="C48" s="176"/>
      <c r="D48" s="176"/>
      <c r="E48" s="147"/>
      <c r="F48" s="145"/>
      <c r="G48" s="179"/>
      <c r="H48" s="179"/>
      <c r="I48" s="179"/>
      <c r="J48" s="176"/>
      <c r="K48" s="145"/>
      <c r="L48" s="176"/>
      <c r="M48" s="176"/>
      <c r="N48" s="176"/>
    </row>
    <row r="49" spans="1:16" ht="15.95" customHeight="1" thickBot="1" x14ac:dyDescent="0.25">
      <c r="B49" s="274">
        <f>L26</f>
        <v>2</v>
      </c>
      <c r="C49" s="139" t="str">
        <f>M26</f>
        <v>หมายเลข:</v>
      </c>
      <c r="D49" s="140"/>
      <c r="E49" s="152"/>
      <c r="F49" s="145"/>
      <c r="G49" s="176"/>
      <c r="H49" s="176"/>
      <c r="I49" s="176"/>
      <c r="J49" s="176"/>
      <c r="K49" s="145"/>
      <c r="L49" s="176"/>
      <c r="M49" s="176"/>
      <c r="N49" s="176"/>
    </row>
    <row r="50" spans="1:16" ht="15.95" customHeight="1" x14ac:dyDescent="0.2">
      <c r="B50" s="275"/>
      <c r="C50" s="277"/>
      <c r="D50" s="278"/>
      <c r="E50" s="145"/>
      <c r="F50" s="145"/>
      <c r="G50" s="176"/>
      <c r="H50" s="176"/>
      <c r="I50" s="176"/>
      <c r="J50" s="176"/>
      <c r="K50" s="145"/>
      <c r="L50" s="176"/>
      <c r="M50" s="176"/>
      <c r="N50" s="176"/>
    </row>
    <row r="51" spans="1:16" s="158" customFormat="1" ht="15.95" customHeight="1" x14ac:dyDescent="0.2">
      <c r="B51" s="176"/>
      <c r="C51" s="176"/>
      <c r="D51" s="176"/>
      <c r="E51" s="145"/>
      <c r="F51" s="145"/>
      <c r="G51" s="176"/>
      <c r="H51" s="176"/>
      <c r="I51" s="176"/>
      <c r="K51" s="145"/>
      <c r="L51" s="176"/>
      <c r="M51" s="176"/>
      <c r="N51" s="176"/>
    </row>
    <row r="52" spans="1:16" s="158" customFormat="1" ht="15.95" customHeight="1" x14ac:dyDescent="0.2">
      <c r="B52" s="181"/>
      <c r="C52" s="181"/>
      <c r="D52" s="181"/>
      <c r="E52" s="182"/>
      <c r="F52" s="182"/>
      <c r="G52" s="181"/>
      <c r="H52" s="181"/>
      <c r="I52" s="181"/>
      <c r="J52" s="183"/>
      <c r="K52" s="182"/>
      <c r="L52" s="181"/>
      <c r="M52" s="181"/>
      <c r="N52" s="181"/>
    </row>
    <row r="53" spans="1:16" s="142" customFormat="1" ht="15.95" customHeight="1" x14ac:dyDescent="0.2">
      <c r="B53" s="176"/>
      <c r="C53" s="176"/>
      <c r="D53" s="158"/>
      <c r="E53" s="145"/>
      <c r="F53" s="145"/>
      <c r="G53" s="145"/>
      <c r="H53" s="145"/>
      <c r="I53" s="145"/>
      <c r="J53" s="145"/>
      <c r="K53" s="145"/>
      <c r="L53" s="176"/>
      <c r="M53" s="176"/>
      <c r="N53" s="176"/>
    </row>
    <row r="54" spans="1:16" ht="27" customHeight="1" x14ac:dyDescent="0.2">
      <c r="A54" s="279" t="s">
        <v>205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</row>
    <row r="55" spans="1:16" ht="15.95" customHeight="1" x14ac:dyDescent="0.2">
      <c r="B55" s="176"/>
      <c r="C55" s="176"/>
      <c r="D55" s="177"/>
      <c r="E55" s="176"/>
      <c r="F55" s="176"/>
      <c r="G55" s="176"/>
      <c r="H55" s="176"/>
      <c r="I55" s="176"/>
      <c r="J55" s="176"/>
      <c r="K55" s="145"/>
      <c r="L55" s="176"/>
      <c r="M55" s="176"/>
      <c r="N55" s="176"/>
    </row>
    <row r="56" spans="1:16" ht="15.95" customHeight="1" thickBot="1" x14ac:dyDescent="0.25">
      <c r="B56" s="274">
        <f>G14</f>
        <v>4</v>
      </c>
      <c r="C56" s="139" t="s">
        <v>202</v>
      </c>
      <c r="D56" s="140"/>
      <c r="E56" s="178"/>
      <c r="F56" s="145"/>
      <c r="G56" s="179"/>
      <c r="H56" s="179"/>
      <c r="I56" s="179"/>
      <c r="J56" s="176"/>
      <c r="K56" s="145"/>
      <c r="L56" s="176"/>
      <c r="M56" s="176"/>
      <c r="N56" s="176"/>
    </row>
    <row r="57" spans="1:16" ht="15.95" customHeight="1" x14ac:dyDescent="0.2">
      <c r="B57" s="275"/>
      <c r="C57" s="277"/>
      <c r="D57" s="278"/>
      <c r="E57" s="151"/>
      <c r="F57" s="145"/>
      <c r="G57" s="179"/>
      <c r="H57" s="179"/>
      <c r="I57" s="179"/>
      <c r="J57" s="176"/>
      <c r="K57" s="145"/>
      <c r="L57" s="176"/>
      <c r="M57" s="176"/>
      <c r="N57" s="176"/>
    </row>
    <row r="58" spans="1:16" ht="15.95" customHeight="1" x14ac:dyDescent="0.2">
      <c r="B58" s="176"/>
      <c r="C58" s="176"/>
      <c r="D58" s="176"/>
      <c r="E58" s="147"/>
      <c r="F58" s="145"/>
      <c r="G58" s="179"/>
      <c r="H58" s="179"/>
      <c r="I58" s="179"/>
      <c r="J58" s="176"/>
      <c r="K58" s="145"/>
      <c r="L58" s="176"/>
      <c r="M58" s="176"/>
      <c r="N58" s="176"/>
    </row>
    <row r="59" spans="1:16" ht="15.95" customHeight="1" x14ac:dyDescent="0.2">
      <c r="B59" s="176"/>
      <c r="C59" s="176"/>
      <c r="D59" s="176"/>
      <c r="E59" s="147"/>
      <c r="F59" s="145"/>
      <c r="G59" s="179"/>
      <c r="H59" s="179"/>
      <c r="I59" s="179"/>
      <c r="J59" s="176"/>
      <c r="K59" s="145"/>
      <c r="L59" s="176"/>
      <c r="M59" s="176"/>
      <c r="N59" s="176"/>
    </row>
    <row r="60" spans="1:16" ht="15.95" customHeight="1" thickBot="1" x14ac:dyDescent="0.25">
      <c r="B60" s="176"/>
      <c r="C60" s="176"/>
      <c r="D60" s="176"/>
      <c r="E60" s="147"/>
      <c r="F60" s="148"/>
      <c r="G60" s="274">
        <f>B56</f>
        <v>4</v>
      </c>
      <c r="H60" s="139" t="str">
        <f>C56</f>
        <v>หมายเลข:</v>
      </c>
      <c r="I60" s="140"/>
      <c r="J60" s="176"/>
      <c r="K60" s="145"/>
      <c r="L60" s="276"/>
      <c r="M60" s="180"/>
      <c r="N60" s="180"/>
    </row>
    <row r="61" spans="1:16" ht="15.95" customHeight="1" x14ac:dyDescent="0.2">
      <c r="B61" s="176"/>
      <c r="C61" s="176"/>
      <c r="D61" s="176"/>
      <c r="E61" s="147"/>
      <c r="F61" s="145"/>
      <c r="G61" s="275"/>
      <c r="H61" s="277"/>
      <c r="I61" s="278"/>
      <c r="J61" s="176"/>
      <c r="K61" s="145"/>
      <c r="L61" s="276"/>
      <c r="M61" s="180"/>
      <c r="N61" s="180"/>
    </row>
    <row r="62" spans="1:16" ht="15.95" customHeight="1" x14ac:dyDescent="0.2">
      <c r="B62" s="176"/>
      <c r="C62" s="176"/>
      <c r="D62" s="176"/>
      <c r="E62" s="147"/>
      <c r="F62" s="145"/>
      <c r="G62" s="179"/>
      <c r="H62" s="179"/>
      <c r="I62" s="179"/>
      <c r="J62" s="176"/>
      <c r="K62" s="145"/>
      <c r="L62" s="176"/>
      <c r="M62" s="176"/>
      <c r="N62" s="176"/>
    </row>
    <row r="63" spans="1:16" ht="15.95" customHeight="1" x14ac:dyDescent="0.2">
      <c r="B63" s="176"/>
      <c r="C63" s="176"/>
      <c r="D63" s="176"/>
      <c r="E63" s="147"/>
      <c r="F63" s="145"/>
      <c r="G63" s="179"/>
      <c r="H63" s="179"/>
      <c r="I63" s="179"/>
      <c r="J63" s="176"/>
      <c r="K63" s="145"/>
      <c r="L63" s="176"/>
      <c r="M63" s="176"/>
      <c r="N63" s="176"/>
    </row>
    <row r="64" spans="1:16" ht="15.95" customHeight="1" thickBot="1" x14ac:dyDescent="0.25">
      <c r="B64" s="274">
        <f>G30</f>
        <v>3</v>
      </c>
      <c r="C64" s="139" t="str">
        <f>H30</f>
        <v>หมายเลข:</v>
      </c>
      <c r="D64" s="140">
        <f>I30</f>
        <v>0</v>
      </c>
      <c r="E64" s="152"/>
      <c r="F64" s="145"/>
      <c r="G64" s="176"/>
      <c r="H64" s="176"/>
      <c r="I64" s="176"/>
      <c r="J64" s="176"/>
      <c r="K64" s="145"/>
      <c r="L64" s="176"/>
      <c r="M64" s="176"/>
      <c r="N64" s="176"/>
    </row>
    <row r="65" spans="2:18" ht="15.95" customHeight="1" x14ac:dyDescent="0.2">
      <c r="B65" s="275"/>
      <c r="C65" s="277">
        <f>H31</f>
        <v>0</v>
      </c>
      <c r="D65" s="278"/>
      <c r="E65" s="145"/>
      <c r="F65" s="145"/>
      <c r="G65" s="176"/>
      <c r="H65" s="176"/>
      <c r="I65" s="176"/>
      <c r="J65" s="176"/>
      <c r="K65" s="145"/>
      <c r="L65" s="176"/>
      <c r="M65" s="176"/>
      <c r="N65" s="176"/>
      <c r="O65" s="176"/>
    </row>
    <row r="66" spans="2:18" ht="15.95" customHeight="1" x14ac:dyDescent="0.2">
      <c r="B66" s="146"/>
      <c r="C66" s="162"/>
      <c r="D66" s="162"/>
      <c r="E66" s="145"/>
      <c r="F66" s="145"/>
      <c r="G66" s="176"/>
      <c r="H66" s="176"/>
      <c r="I66" s="176"/>
      <c r="J66" s="176"/>
      <c r="K66" s="145"/>
      <c r="L66" s="176"/>
      <c r="M66" s="176"/>
      <c r="N66" s="176"/>
      <c r="O66" s="176"/>
    </row>
    <row r="67" spans="2:18" s="163" customFormat="1" ht="27" x14ac:dyDescent="0.6">
      <c r="B67" s="164"/>
      <c r="C67" s="165" t="s">
        <v>203</v>
      </c>
      <c r="D67" s="166"/>
      <c r="E67" s="167"/>
      <c r="F67" s="168"/>
      <c r="G67" s="169"/>
      <c r="H67" s="168"/>
      <c r="I67" s="167"/>
      <c r="J67" s="170"/>
      <c r="K67" s="167"/>
      <c r="L67" s="171"/>
      <c r="M67" s="173"/>
      <c r="N67" s="173"/>
      <c r="O67" s="173"/>
      <c r="P67" s="167"/>
      <c r="Q67" s="170"/>
      <c r="R67" s="167"/>
    </row>
    <row r="68" spans="2:18" s="163" customFormat="1" ht="27" x14ac:dyDescent="0.6">
      <c r="B68" s="164"/>
      <c r="C68" s="165"/>
      <c r="D68" s="172"/>
      <c r="E68" s="167"/>
      <c r="F68" s="168"/>
      <c r="G68" s="169"/>
      <c r="H68" s="168"/>
      <c r="I68" s="167"/>
      <c r="J68" s="170"/>
      <c r="K68" s="167"/>
      <c r="L68" s="171"/>
      <c r="M68" s="173"/>
      <c r="N68" s="173"/>
      <c r="O68" s="173"/>
      <c r="P68" s="167"/>
      <c r="Q68" s="170"/>
      <c r="R68" s="167"/>
    </row>
    <row r="69" spans="2:18" s="163" customFormat="1" ht="27" x14ac:dyDescent="0.6">
      <c r="B69" s="164"/>
      <c r="C69" s="165" t="s">
        <v>204</v>
      </c>
      <c r="D69" s="201">
        <f ca="1">NOW()</f>
        <v>42619.406740740742</v>
      </c>
      <c r="E69" s="174"/>
      <c r="F69" s="168"/>
      <c r="G69" s="168"/>
      <c r="H69" s="168"/>
      <c r="I69" s="172"/>
      <c r="J69" s="168"/>
      <c r="K69" s="172"/>
      <c r="L69" s="173"/>
      <c r="M69" s="168"/>
      <c r="N69" s="175"/>
      <c r="O69" s="173"/>
      <c r="P69" s="172"/>
      <c r="Q69" s="168"/>
      <c r="R69" s="172"/>
    </row>
  </sheetData>
  <mergeCells count="50">
    <mergeCell ref="G6:G7"/>
    <mergeCell ref="H7:I7"/>
    <mergeCell ref="A1:P1"/>
    <mergeCell ref="A2:P2"/>
    <mergeCell ref="A3:P3"/>
    <mergeCell ref="B4:B5"/>
    <mergeCell ref="C5:D5"/>
    <mergeCell ref="B8:B9"/>
    <mergeCell ref="C9:D9"/>
    <mergeCell ref="L10:L11"/>
    <mergeCell ref="M11:N11"/>
    <mergeCell ref="B12:B13"/>
    <mergeCell ref="C13:D13"/>
    <mergeCell ref="M27:N27"/>
    <mergeCell ref="G14:G15"/>
    <mergeCell ref="H15:I15"/>
    <mergeCell ref="B16:B17"/>
    <mergeCell ref="C17:D17"/>
    <mergeCell ref="B20:B21"/>
    <mergeCell ref="C21:D21"/>
    <mergeCell ref="G22:G23"/>
    <mergeCell ref="H23:I23"/>
    <mergeCell ref="B24:B25"/>
    <mergeCell ref="C25:D25"/>
    <mergeCell ref="L26:L27"/>
    <mergeCell ref="L45:L46"/>
    <mergeCell ref="H46:I46"/>
    <mergeCell ref="B28:B29"/>
    <mergeCell ref="C29:D29"/>
    <mergeCell ref="G30:G31"/>
    <mergeCell ref="H31:I31"/>
    <mergeCell ref="B32:B33"/>
    <mergeCell ref="C33:D33"/>
    <mergeCell ref="A37:P37"/>
    <mergeCell ref="A38:P38"/>
    <mergeCell ref="A39:P39"/>
    <mergeCell ref="A40:P40"/>
    <mergeCell ref="B41:B42"/>
    <mergeCell ref="C42:D42"/>
    <mergeCell ref="B49:B50"/>
    <mergeCell ref="C50:D50"/>
    <mergeCell ref="B56:B57"/>
    <mergeCell ref="C57:D57"/>
    <mergeCell ref="G45:G46"/>
    <mergeCell ref="G60:G61"/>
    <mergeCell ref="L60:L61"/>
    <mergeCell ref="H61:I61"/>
    <mergeCell ref="A54:P54"/>
    <mergeCell ref="B64:B65"/>
    <mergeCell ref="C65:D65"/>
  </mergeCells>
  <printOptions horizontalCentered="1"/>
  <pageMargins left="0" right="0" top="0" bottom="0" header="0" footer="0"/>
  <pageSetup paperSize="9" scale="90" orientation="landscape" horizontalDpi="4294967292" verticalDpi="4294967292" copies="2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"/>
  <sheetViews>
    <sheetView tabSelected="1"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3" style="15" bestFit="1" customWidth="1"/>
    <col min="4" max="4" width="3.09765625" style="15" bestFit="1" customWidth="1"/>
    <col min="5" max="5" width="3.8984375" style="15" customWidth="1"/>
    <col min="6" max="6" width="16.0976562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1" width="5.69921875" style="15" customWidth="1"/>
    <col min="12" max="12" width="5.69921875" style="15" hidden="1" customWidth="1"/>
    <col min="13" max="13" width="6.69921875" style="15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157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16">
        <v>1</v>
      </c>
      <c r="B7" s="12" t="s">
        <v>29</v>
      </c>
      <c r="C7" s="13" t="s">
        <v>123</v>
      </c>
      <c r="D7" s="2">
        <v>19</v>
      </c>
      <c r="E7" s="196">
        <v>1141</v>
      </c>
      <c r="F7" s="28" t="s">
        <v>122</v>
      </c>
      <c r="G7" s="132">
        <v>6.27</v>
      </c>
      <c r="H7" s="132">
        <v>6.27</v>
      </c>
      <c r="I7" s="127">
        <f>MIN(G7,H7)</f>
        <v>6.27</v>
      </c>
      <c r="J7" s="133">
        <v>1</v>
      </c>
      <c r="K7" s="129">
        <v>5.97</v>
      </c>
      <c r="L7" s="136"/>
      <c r="M7" s="132"/>
      <c r="N7" s="132">
        <v>6.28</v>
      </c>
      <c r="O7" s="134">
        <v>1</v>
      </c>
    </row>
    <row r="8" spans="1:15" ht="24" customHeight="1" x14ac:dyDescent="0.6">
      <c r="A8" s="16">
        <v>2</v>
      </c>
      <c r="B8" s="211" t="s">
        <v>29</v>
      </c>
      <c r="C8" s="212" t="s">
        <v>207</v>
      </c>
      <c r="D8" s="214">
        <v>22</v>
      </c>
      <c r="E8" s="200">
        <v>6116</v>
      </c>
      <c r="F8" s="215" t="s">
        <v>100</v>
      </c>
      <c r="G8" s="135">
        <v>7.77</v>
      </c>
      <c r="H8" s="135">
        <v>7.68</v>
      </c>
      <c r="I8" s="127">
        <f>MIN(G8,H8)</f>
        <v>7.68</v>
      </c>
      <c r="J8" s="133">
        <v>2</v>
      </c>
      <c r="K8" s="129">
        <v>7.92</v>
      </c>
      <c r="L8" s="136"/>
      <c r="M8" s="132"/>
      <c r="N8" s="132">
        <v>7.22</v>
      </c>
      <c r="O8" s="134">
        <v>2</v>
      </c>
    </row>
    <row r="9" spans="1:15" ht="27" x14ac:dyDescent="0.6">
      <c r="A9" s="31">
        <v>3</v>
      </c>
      <c r="B9" s="73" t="s">
        <v>29</v>
      </c>
      <c r="C9" s="74" t="s">
        <v>99</v>
      </c>
      <c r="D9" s="24">
        <v>20</v>
      </c>
      <c r="E9" s="25">
        <v>1134</v>
      </c>
      <c r="F9" s="199" t="s">
        <v>100</v>
      </c>
      <c r="G9" s="135" t="s">
        <v>212</v>
      </c>
      <c r="H9" s="135">
        <v>9.36</v>
      </c>
      <c r="I9" s="127">
        <f>MIN(G9,H9)</f>
        <v>9.36</v>
      </c>
      <c r="J9" s="133">
        <v>3</v>
      </c>
      <c r="K9" s="129" t="s">
        <v>212</v>
      </c>
      <c r="L9" s="136"/>
      <c r="M9" s="132">
        <v>7.87</v>
      </c>
      <c r="N9" s="132"/>
      <c r="O9" s="134">
        <v>3</v>
      </c>
    </row>
    <row r="10" spans="1:15" ht="27" x14ac:dyDescent="0.6">
      <c r="A10" s="31">
        <v>4</v>
      </c>
      <c r="B10" s="2" t="s">
        <v>29</v>
      </c>
      <c r="C10" s="213" t="s">
        <v>136</v>
      </c>
      <c r="D10" s="24">
        <v>20</v>
      </c>
      <c r="E10" s="197">
        <v>1147</v>
      </c>
      <c r="F10" s="216" t="s">
        <v>137</v>
      </c>
      <c r="G10" s="135">
        <v>10.17</v>
      </c>
      <c r="H10" s="135">
        <v>9.4700000000000006</v>
      </c>
      <c r="I10" s="127">
        <f>MIN(G10,H10)</f>
        <v>9.4700000000000006</v>
      </c>
      <c r="J10" s="133">
        <v>4</v>
      </c>
      <c r="K10" s="129">
        <v>10.66</v>
      </c>
      <c r="L10" s="136"/>
      <c r="M10" s="132">
        <v>9.59</v>
      </c>
      <c r="N10" s="132"/>
      <c r="O10" s="134"/>
    </row>
    <row r="12" spans="1:15" ht="21.75" x14ac:dyDescent="0.2">
      <c r="B12" s="253" t="s">
        <v>203</v>
      </c>
      <c r="C12" s="256"/>
    </row>
    <row r="13" spans="1:15" ht="21.75" x14ac:dyDescent="0.2">
      <c r="B13" s="254" t="s">
        <v>204</v>
      </c>
      <c r="C13" s="255">
        <v>42594.52847222222</v>
      </c>
    </row>
  </sheetData>
  <autoFilter ref="A6:O6">
    <sortState ref="A7:O10">
      <sortCondition ref="J6"/>
    </sortState>
  </autoFilter>
  <mergeCells count="4">
    <mergeCell ref="A1:F1"/>
    <mergeCell ref="A2:F2"/>
    <mergeCell ref="A3:F3"/>
    <mergeCell ref="A4:F4"/>
  </mergeCells>
  <phoneticPr fontId="7" type="noConversion"/>
  <dataValidations count="2">
    <dataValidation type="list" allowBlank="1" showInputMessage="1" showErrorMessage="1" sqref="B9:B10">
      <formula1>$U$1:$U$4</formula1>
    </dataValidation>
    <dataValidation type="list" allowBlank="1" showInputMessage="1" showErrorMessage="1" sqref="B7:B8">
      <formula1>$H$1:$H$3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"/>
  <sheetViews>
    <sheetView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2.3984375" style="15" bestFit="1" customWidth="1"/>
    <col min="4" max="4" width="3.69921875" style="15" bestFit="1" customWidth="1"/>
    <col min="5" max="5" width="3.8984375" style="15" customWidth="1"/>
    <col min="6" max="6" width="16.0976562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2" width="5.69921875" style="15" hidden="1" customWidth="1"/>
    <col min="13" max="13" width="6.69921875" style="15" hidden="1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158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16">
        <v>1</v>
      </c>
      <c r="B7" s="12" t="s">
        <v>31</v>
      </c>
      <c r="C7" s="13" t="s">
        <v>116</v>
      </c>
      <c r="D7" s="2">
        <v>19</v>
      </c>
      <c r="E7" s="194">
        <v>1222</v>
      </c>
      <c r="F7" s="11" t="s">
        <v>34</v>
      </c>
      <c r="G7" s="127">
        <v>12.02</v>
      </c>
      <c r="H7" s="127">
        <v>11.72</v>
      </c>
      <c r="I7" s="127">
        <f>MIN(G7,H7)</f>
        <v>11.72</v>
      </c>
      <c r="J7" s="128">
        <v>1</v>
      </c>
      <c r="K7" s="129"/>
      <c r="L7" s="130"/>
      <c r="M7" s="127"/>
      <c r="N7" s="127">
        <v>11.62</v>
      </c>
      <c r="O7" s="131">
        <v>1</v>
      </c>
    </row>
    <row r="8" spans="1:15" ht="24" customHeight="1" x14ac:dyDescent="0.6">
      <c r="A8" s="16">
        <v>2</v>
      </c>
      <c r="B8" s="12" t="s">
        <v>31</v>
      </c>
      <c r="C8" s="13" t="s">
        <v>113</v>
      </c>
      <c r="D8" s="2">
        <v>33</v>
      </c>
      <c r="E8" s="196">
        <v>1221</v>
      </c>
      <c r="F8" s="11" t="s">
        <v>34</v>
      </c>
      <c r="G8" s="132">
        <v>16.690000000000001</v>
      </c>
      <c r="H8" s="132">
        <v>14.25</v>
      </c>
      <c r="I8" s="127">
        <f>MIN(G8,H8)</f>
        <v>14.25</v>
      </c>
      <c r="J8" s="133">
        <v>2</v>
      </c>
      <c r="K8" s="129"/>
      <c r="L8" s="136"/>
      <c r="M8" s="132"/>
      <c r="N8" s="132">
        <v>14.37</v>
      </c>
      <c r="O8" s="134">
        <v>2</v>
      </c>
    </row>
    <row r="9" spans="1:15" ht="24" customHeight="1" x14ac:dyDescent="0.6">
      <c r="A9" s="16">
        <v>3</v>
      </c>
      <c r="B9" s="12" t="s">
        <v>31</v>
      </c>
      <c r="C9" s="20" t="s">
        <v>140</v>
      </c>
      <c r="D9" s="18">
        <v>22</v>
      </c>
      <c r="E9" s="195">
        <v>1225</v>
      </c>
      <c r="F9" s="23" t="s">
        <v>137</v>
      </c>
      <c r="G9" s="135" t="s">
        <v>212</v>
      </c>
      <c r="H9" s="135">
        <v>23.84</v>
      </c>
      <c r="I9" s="127">
        <f>MIN(G9,H9)</f>
        <v>23.84</v>
      </c>
      <c r="J9" s="133">
        <v>3</v>
      </c>
      <c r="K9" s="129"/>
      <c r="L9" s="136"/>
      <c r="M9" s="132"/>
      <c r="N9" s="132"/>
      <c r="O9" s="134">
        <v>3</v>
      </c>
    </row>
    <row r="11" spans="1:15" ht="21.75" x14ac:dyDescent="0.2">
      <c r="B11" s="253" t="s">
        <v>203</v>
      </c>
      <c r="C11" s="256"/>
    </row>
    <row r="12" spans="1:15" ht="21.75" x14ac:dyDescent="0.2">
      <c r="B12" s="254" t="s">
        <v>204</v>
      </c>
      <c r="C12" s="255">
        <v>42594.52847222222</v>
      </c>
    </row>
  </sheetData>
  <autoFilter ref="A6:O6">
    <sortState ref="A7:O9">
      <sortCondition ref="J6"/>
    </sortState>
  </autoFilter>
  <mergeCells count="4">
    <mergeCell ref="A1:F1"/>
    <mergeCell ref="A2:F2"/>
    <mergeCell ref="A3:F3"/>
    <mergeCell ref="A4:F4"/>
  </mergeCells>
  <phoneticPr fontId="7" type="noConversion"/>
  <dataValidations count="1">
    <dataValidation type="list" allowBlank="1" showInputMessage="1" showErrorMessage="1" sqref="B7:B9">
      <formula1>$N$1:$N$4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"/>
  <sheetViews>
    <sheetView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2.8984375" style="15" bestFit="1" customWidth="1"/>
    <col min="4" max="4" width="4.09765625" style="15" customWidth="1"/>
    <col min="5" max="5" width="3.8984375" style="15" customWidth="1"/>
    <col min="6" max="6" width="15.1992187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1" width="5.69921875" style="15" customWidth="1"/>
    <col min="12" max="12" width="5.69921875" style="15" hidden="1" customWidth="1"/>
    <col min="13" max="13" width="6.69921875" style="15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159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30" t="s">
        <v>29</v>
      </c>
      <c r="C7" s="259" t="s">
        <v>192</v>
      </c>
      <c r="D7" s="30"/>
      <c r="E7" s="261">
        <v>2119</v>
      </c>
      <c r="F7" s="262" t="s">
        <v>107</v>
      </c>
      <c r="G7" s="127">
        <v>8.3699999999999992</v>
      </c>
      <c r="H7" s="127">
        <v>8.59</v>
      </c>
      <c r="I7" s="127">
        <f>MIN(G7,H7)</f>
        <v>8.3699999999999992</v>
      </c>
      <c r="J7" s="128">
        <v>2</v>
      </c>
      <c r="K7" s="129">
        <v>7.85</v>
      </c>
      <c r="L7" s="130"/>
      <c r="M7" s="127"/>
      <c r="N7" s="127">
        <v>7.32</v>
      </c>
      <c r="O7" s="131">
        <v>1</v>
      </c>
    </row>
    <row r="8" spans="1:15" ht="24" customHeight="1" x14ac:dyDescent="0.6">
      <c r="A8" s="31">
        <v>2</v>
      </c>
      <c r="B8" s="26" t="s">
        <v>29</v>
      </c>
      <c r="C8" s="32" t="s">
        <v>109</v>
      </c>
      <c r="D8" s="26">
        <v>19</v>
      </c>
      <c r="E8" s="193">
        <v>2115</v>
      </c>
      <c r="F8" s="33" t="s">
        <v>107</v>
      </c>
      <c r="G8" s="132">
        <v>8.3800000000000008</v>
      </c>
      <c r="H8" s="132">
        <v>8.34</v>
      </c>
      <c r="I8" s="127">
        <f>MIN(G8,H8)</f>
        <v>8.34</v>
      </c>
      <c r="J8" s="133">
        <v>1</v>
      </c>
      <c r="K8" s="129">
        <v>7.85</v>
      </c>
      <c r="L8" s="136"/>
      <c r="M8" s="132"/>
      <c r="N8" s="132">
        <v>8.33</v>
      </c>
      <c r="O8" s="134">
        <v>2</v>
      </c>
    </row>
    <row r="9" spans="1:15" ht="24" customHeight="1" x14ac:dyDescent="0.6">
      <c r="A9" s="31">
        <v>3</v>
      </c>
      <c r="B9" s="22" t="s">
        <v>29</v>
      </c>
      <c r="C9" s="27" t="s">
        <v>141</v>
      </c>
      <c r="D9" s="24">
        <v>19</v>
      </c>
      <c r="E9" s="192">
        <v>2117</v>
      </c>
      <c r="F9" s="23" t="s">
        <v>137</v>
      </c>
      <c r="G9" s="127">
        <v>12.75</v>
      </c>
      <c r="H9" s="127">
        <v>14.11</v>
      </c>
      <c r="I9" s="127">
        <f>MIN(G9,H9)</f>
        <v>12.75</v>
      </c>
      <c r="J9" s="133">
        <v>4</v>
      </c>
      <c r="K9" s="129">
        <v>11.38</v>
      </c>
      <c r="L9" s="136"/>
      <c r="M9" s="132">
        <v>10.98</v>
      </c>
      <c r="N9" s="132"/>
      <c r="O9" s="134">
        <v>3</v>
      </c>
    </row>
    <row r="10" spans="1:15" ht="24" customHeight="1" thickBot="1" x14ac:dyDescent="0.65">
      <c r="A10" s="223">
        <v>4</v>
      </c>
      <c r="B10" s="224" t="s">
        <v>29</v>
      </c>
      <c r="C10" s="260" t="s">
        <v>142</v>
      </c>
      <c r="D10" s="225">
        <v>19</v>
      </c>
      <c r="E10" s="226">
        <v>2118</v>
      </c>
      <c r="F10" s="227" t="s">
        <v>137</v>
      </c>
      <c r="G10" s="228">
        <v>11.85</v>
      </c>
      <c r="H10" s="228" t="s">
        <v>212</v>
      </c>
      <c r="I10" s="229">
        <f>MIN(G10,H10)</f>
        <v>11.85</v>
      </c>
      <c r="J10" s="230">
        <v>3</v>
      </c>
      <c r="K10" s="231" t="s">
        <v>212</v>
      </c>
      <c r="L10" s="232"/>
      <c r="M10" s="228">
        <v>11.54</v>
      </c>
      <c r="N10" s="228"/>
      <c r="O10" s="233"/>
    </row>
    <row r="11" spans="1:15" ht="24" customHeight="1" thickTop="1" x14ac:dyDescent="0.6">
      <c r="A11" s="217">
        <v>5</v>
      </c>
      <c r="B11" s="218" t="s">
        <v>29</v>
      </c>
      <c r="C11" s="219" t="s">
        <v>43</v>
      </c>
      <c r="D11" s="218">
        <v>18</v>
      </c>
      <c r="E11" s="220">
        <v>2112</v>
      </c>
      <c r="F11" s="221" t="s">
        <v>104</v>
      </c>
      <c r="G11" s="222">
        <v>14.71</v>
      </c>
      <c r="H11" s="222">
        <v>12.92</v>
      </c>
      <c r="I11" s="127">
        <f>MIN(G11,H11)</f>
        <v>12.92</v>
      </c>
      <c r="J11" s="128">
        <v>5</v>
      </c>
      <c r="K11" s="129"/>
      <c r="L11" s="130"/>
      <c r="M11" s="127"/>
      <c r="N11" s="127"/>
      <c r="O11" s="131"/>
    </row>
    <row r="13" spans="1:15" ht="21.75" x14ac:dyDescent="0.2">
      <c r="B13" s="253" t="s">
        <v>203</v>
      </c>
      <c r="C13" s="256"/>
    </row>
    <row r="14" spans="1:15" ht="21.75" x14ac:dyDescent="0.2">
      <c r="B14" s="254" t="s">
        <v>204</v>
      </c>
      <c r="C14" s="255">
        <v>42594.52847222222</v>
      </c>
    </row>
  </sheetData>
  <autoFilter ref="A6:O6">
    <sortState ref="A7:O11">
      <sortCondition ref="O6"/>
    </sortState>
  </autoFilter>
  <mergeCells count="4">
    <mergeCell ref="A1:F1"/>
    <mergeCell ref="A2:F2"/>
    <mergeCell ref="A3:F3"/>
    <mergeCell ref="A4:F4"/>
  </mergeCells>
  <phoneticPr fontId="7" type="noConversion"/>
  <dataValidations count="1">
    <dataValidation type="list" allowBlank="1" showInputMessage="1" showErrorMessage="1" sqref="B7:B11">
      <formula1>$O$1:$O$4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"/>
  <sheetViews>
    <sheetView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2.3984375" style="15" bestFit="1" customWidth="1"/>
    <col min="4" max="4" width="4.09765625" style="15" customWidth="1"/>
    <col min="5" max="5" width="3.8984375" style="15" customWidth="1"/>
    <col min="6" max="6" width="15.1992187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1" width="5.69921875" style="15" customWidth="1"/>
    <col min="12" max="12" width="5.69921875" style="15" hidden="1" customWidth="1"/>
    <col min="13" max="13" width="6.69921875" style="15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160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2" t="s">
        <v>31</v>
      </c>
      <c r="C7" s="202" t="s">
        <v>208</v>
      </c>
      <c r="D7" s="2">
        <v>19</v>
      </c>
      <c r="E7" s="203">
        <v>2208</v>
      </c>
      <c r="F7" s="257" t="s">
        <v>52</v>
      </c>
      <c r="G7" s="127">
        <v>17.72</v>
      </c>
      <c r="H7" s="127">
        <v>16.37</v>
      </c>
      <c r="I7" s="127">
        <f>MIN(G7,H7)</f>
        <v>16.37</v>
      </c>
      <c r="J7" s="128">
        <v>2</v>
      </c>
      <c r="K7" s="129">
        <v>14.37</v>
      </c>
      <c r="L7" s="130"/>
      <c r="M7" s="127"/>
      <c r="N7" s="129">
        <v>12.78</v>
      </c>
      <c r="O7" s="131">
        <v>1</v>
      </c>
    </row>
    <row r="8" spans="1:15" ht="24" customHeight="1" x14ac:dyDescent="0.6">
      <c r="A8" s="31">
        <v>2</v>
      </c>
      <c r="B8" s="5" t="s">
        <v>31</v>
      </c>
      <c r="C8" s="234" t="s">
        <v>48</v>
      </c>
      <c r="D8" s="5">
        <v>19</v>
      </c>
      <c r="E8" s="190">
        <v>2205</v>
      </c>
      <c r="F8" s="258" t="s">
        <v>137</v>
      </c>
      <c r="G8" s="132">
        <v>16.670000000000002</v>
      </c>
      <c r="H8" s="132">
        <v>15.42</v>
      </c>
      <c r="I8" s="127">
        <f>MIN(G8,H8)</f>
        <v>15.42</v>
      </c>
      <c r="J8" s="133">
        <v>1</v>
      </c>
      <c r="K8" s="129">
        <v>13.94</v>
      </c>
      <c r="L8" s="136"/>
      <c r="M8" s="132"/>
      <c r="N8" s="129">
        <v>16.71</v>
      </c>
      <c r="O8" s="134">
        <v>2</v>
      </c>
    </row>
    <row r="9" spans="1:15" ht="24" customHeight="1" x14ac:dyDescent="0.6">
      <c r="A9" s="31">
        <v>3</v>
      </c>
      <c r="B9" s="12" t="s">
        <v>31</v>
      </c>
      <c r="C9" s="21" t="s">
        <v>139</v>
      </c>
      <c r="D9" s="18">
        <v>19</v>
      </c>
      <c r="E9" s="191">
        <v>2207</v>
      </c>
      <c r="F9" s="19" t="s">
        <v>137</v>
      </c>
      <c r="G9" s="135">
        <v>22</v>
      </c>
      <c r="H9" s="135">
        <v>26.6</v>
      </c>
      <c r="I9" s="127">
        <f>MIN(G9,H9)</f>
        <v>22</v>
      </c>
      <c r="J9" s="133">
        <v>3</v>
      </c>
      <c r="K9" s="129" t="s">
        <v>212</v>
      </c>
      <c r="L9" s="129">
        <v>19.04</v>
      </c>
      <c r="M9" s="129">
        <v>19.04</v>
      </c>
      <c r="N9" s="132"/>
      <c r="O9" s="134">
        <v>3</v>
      </c>
    </row>
    <row r="10" spans="1:15" ht="27" x14ac:dyDescent="0.6">
      <c r="A10" s="31">
        <v>4</v>
      </c>
      <c r="B10" s="22" t="s">
        <v>31</v>
      </c>
      <c r="C10" s="198" t="s">
        <v>93</v>
      </c>
      <c r="D10" s="22">
        <v>18</v>
      </c>
      <c r="E10" s="196">
        <v>2206</v>
      </c>
      <c r="F10" s="204" t="s">
        <v>104</v>
      </c>
      <c r="G10" s="127">
        <v>32.79</v>
      </c>
      <c r="H10" s="127">
        <v>30.3</v>
      </c>
      <c r="I10" s="127">
        <f>MIN(G10,H10)</f>
        <v>30.3</v>
      </c>
      <c r="J10" s="133">
        <v>4</v>
      </c>
      <c r="K10" s="129">
        <v>26.07</v>
      </c>
      <c r="L10" s="129" t="s">
        <v>212</v>
      </c>
      <c r="M10" s="129" t="s">
        <v>212</v>
      </c>
      <c r="N10" s="132"/>
      <c r="O10" s="134"/>
    </row>
    <row r="12" spans="1:15" ht="21.75" x14ac:dyDescent="0.2">
      <c r="B12" s="253" t="s">
        <v>203</v>
      </c>
      <c r="C12" s="256"/>
    </row>
    <row r="13" spans="1:15" ht="21.75" x14ac:dyDescent="0.2">
      <c r="B13" s="254" t="s">
        <v>204</v>
      </c>
      <c r="C13" s="255">
        <v>42594.52847222222</v>
      </c>
    </row>
  </sheetData>
  <autoFilter ref="A6:O6">
    <sortState ref="A7:O10">
      <sortCondition ref="O6"/>
    </sortState>
  </autoFilter>
  <mergeCells count="4">
    <mergeCell ref="A1:F1"/>
    <mergeCell ref="A2:F2"/>
    <mergeCell ref="A3:F3"/>
    <mergeCell ref="A4:F4"/>
  </mergeCells>
  <phoneticPr fontId="7" type="noConversion"/>
  <dataValidations count="1">
    <dataValidation type="list" allowBlank="1" showInputMessage="1" showErrorMessage="1" sqref="B7:B10">
      <formula1>$O$1:$O$4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"/>
  <sheetViews>
    <sheetView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2.3984375" style="15" bestFit="1" customWidth="1"/>
    <col min="4" max="4" width="4.09765625" style="15" customWidth="1"/>
    <col min="5" max="5" width="3.8984375" style="15" customWidth="1"/>
    <col min="6" max="6" width="15.1992187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2" width="5.69921875" style="15" hidden="1" customWidth="1"/>
    <col min="13" max="13" width="6.69921875" style="15" hidden="1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161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2" t="s">
        <v>29</v>
      </c>
      <c r="C7" s="3" t="s">
        <v>54</v>
      </c>
      <c r="D7" s="2">
        <v>16</v>
      </c>
      <c r="E7" s="2">
        <v>3112</v>
      </c>
      <c r="F7" s="3" t="s">
        <v>135</v>
      </c>
      <c r="G7" s="127">
        <v>10.61</v>
      </c>
      <c r="H7" s="127">
        <v>11.71</v>
      </c>
      <c r="I7" s="127">
        <f>MIN(G7,H7)</f>
        <v>10.61</v>
      </c>
      <c r="J7" s="128">
        <v>1</v>
      </c>
      <c r="K7" s="129"/>
      <c r="L7" s="130"/>
      <c r="M7" s="127"/>
      <c r="N7" s="127">
        <v>10.33</v>
      </c>
      <c r="O7" s="131">
        <v>1</v>
      </c>
    </row>
    <row r="8" spans="1:15" ht="24" customHeight="1" x14ac:dyDescent="0.6">
      <c r="A8" s="31">
        <v>2</v>
      </c>
      <c r="B8" s="2" t="s">
        <v>29</v>
      </c>
      <c r="C8" s="6" t="s">
        <v>37</v>
      </c>
      <c r="D8" s="2">
        <v>16</v>
      </c>
      <c r="E8" s="2">
        <v>3110</v>
      </c>
      <c r="F8" s="6" t="s">
        <v>104</v>
      </c>
      <c r="G8" s="132">
        <v>18.579999999999998</v>
      </c>
      <c r="H8" s="132">
        <v>16.71</v>
      </c>
      <c r="I8" s="127">
        <f>MIN(G8,H8)</f>
        <v>16.71</v>
      </c>
      <c r="J8" s="133">
        <v>2</v>
      </c>
      <c r="K8" s="129"/>
      <c r="L8" s="136"/>
      <c r="M8" s="132"/>
      <c r="N8" s="132">
        <v>11.74</v>
      </c>
      <c r="O8" s="134">
        <v>2</v>
      </c>
    </row>
    <row r="10" spans="1:15" ht="21.75" x14ac:dyDescent="0.2">
      <c r="B10" s="253" t="s">
        <v>203</v>
      </c>
      <c r="C10" s="256"/>
    </row>
    <row r="11" spans="1:15" ht="21.75" x14ac:dyDescent="0.2">
      <c r="B11" s="254" t="s">
        <v>204</v>
      </c>
      <c r="C11" s="255">
        <v>42594.52847222222</v>
      </c>
    </row>
  </sheetData>
  <autoFilter ref="A6:O6">
    <sortState ref="A7:O8">
      <sortCondition ref="J6"/>
    </sortState>
  </autoFilter>
  <mergeCells count="4">
    <mergeCell ref="A1:F1"/>
    <mergeCell ref="A2:F2"/>
    <mergeCell ref="A3:F3"/>
    <mergeCell ref="A4:F4"/>
  </mergeCells>
  <dataValidations count="1">
    <dataValidation type="list" allowBlank="1" showInputMessage="1" showErrorMessage="1" sqref="B7:B8">
      <formula1>$O$1:$O$4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"/>
  <sheetViews>
    <sheetView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3" style="15" bestFit="1" customWidth="1"/>
    <col min="4" max="4" width="4.09765625" style="15" customWidth="1"/>
    <col min="5" max="5" width="3.8984375" style="15" customWidth="1"/>
    <col min="6" max="6" width="8.898437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2" width="5.69921875" style="15" hidden="1" customWidth="1"/>
    <col min="13" max="13" width="6.69921875" style="15" hidden="1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162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2" t="s">
        <v>31</v>
      </c>
      <c r="C7" s="10" t="s">
        <v>95</v>
      </c>
      <c r="D7" s="2">
        <v>16</v>
      </c>
      <c r="E7" s="2">
        <v>3207</v>
      </c>
      <c r="F7" s="6" t="s">
        <v>72</v>
      </c>
      <c r="G7" s="127" t="s">
        <v>212</v>
      </c>
      <c r="H7" s="127">
        <v>13.05</v>
      </c>
      <c r="I7" s="127">
        <f>MIN(G7,H7)</f>
        <v>13.05</v>
      </c>
      <c r="J7" s="128">
        <v>1</v>
      </c>
      <c r="K7" s="129"/>
      <c r="L7" s="130"/>
      <c r="M7" s="127"/>
      <c r="N7" s="127">
        <v>13.38</v>
      </c>
      <c r="O7" s="131">
        <v>1</v>
      </c>
    </row>
    <row r="8" spans="1:15" ht="24" customHeight="1" x14ac:dyDescent="0.6">
      <c r="A8" s="31">
        <v>2</v>
      </c>
      <c r="B8" s="12" t="s">
        <v>31</v>
      </c>
      <c r="C8" s="13" t="s">
        <v>125</v>
      </c>
      <c r="D8" s="2">
        <v>17</v>
      </c>
      <c r="E8" s="4">
        <v>3208</v>
      </c>
      <c r="F8" s="14" t="s">
        <v>122</v>
      </c>
      <c r="G8" s="132">
        <v>15.54</v>
      </c>
      <c r="H8" s="132" t="s">
        <v>212</v>
      </c>
      <c r="I8" s="127">
        <f t="shared" ref="I8" si="0">MIN(G8,H8)</f>
        <v>15.54</v>
      </c>
      <c r="J8" s="133">
        <v>2</v>
      </c>
      <c r="K8" s="129"/>
      <c r="L8" s="136"/>
      <c r="M8" s="132"/>
      <c r="N8" s="132">
        <v>13.91</v>
      </c>
      <c r="O8" s="134">
        <v>2</v>
      </c>
    </row>
    <row r="10" spans="1:15" ht="21.75" x14ac:dyDescent="0.2">
      <c r="B10" s="253" t="s">
        <v>203</v>
      </c>
      <c r="C10" s="256"/>
    </row>
    <row r="11" spans="1:15" ht="21.75" x14ac:dyDescent="0.2">
      <c r="B11" s="254" t="s">
        <v>204</v>
      </c>
      <c r="C11" s="255">
        <v>42594.52847222222</v>
      </c>
    </row>
  </sheetData>
  <autoFilter ref="A6:O6"/>
  <mergeCells count="4">
    <mergeCell ref="A1:F1"/>
    <mergeCell ref="A2:F2"/>
    <mergeCell ref="A3:F3"/>
    <mergeCell ref="A4:F4"/>
  </mergeCells>
  <dataValidations disablePrompts="1" count="1">
    <dataValidation type="list" allowBlank="1" showInputMessage="1" showErrorMessage="1" sqref="B7:B8">
      <formula1>$O$1:$O$4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"/>
  <sheetViews>
    <sheetView topLeftCell="A4"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2.3984375" style="15" bestFit="1" customWidth="1"/>
    <col min="4" max="4" width="4.09765625" style="15" customWidth="1"/>
    <col min="5" max="5" width="3.8984375" style="15" customWidth="1"/>
    <col min="6" max="6" width="16.0976562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1" width="5.69921875" style="15" customWidth="1"/>
    <col min="12" max="12" width="5.69921875" style="15" hidden="1" customWidth="1"/>
    <col min="13" max="13" width="6.69921875" style="15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163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2" t="s">
        <v>29</v>
      </c>
      <c r="C7" s="10" t="s">
        <v>111</v>
      </c>
      <c r="D7" s="2">
        <v>15</v>
      </c>
      <c r="E7" s="2">
        <v>4128</v>
      </c>
      <c r="F7" s="6" t="s">
        <v>107</v>
      </c>
      <c r="G7" s="127">
        <v>6.42</v>
      </c>
      <c r="H7" s="127">
        <v>7.62</v>
      </c>
      <c r="I7" s="127">
        <f t="shared" ref="I7:I12" si="0">MIN(G7,H7)</f>
        <v>6.42</v>
      </c>
      <c r="J7" s="128">
        <v>1</v>
      </c>
      <c r="K7" s="129">
        <v>6.11</v>
      </c>
      <c r="L7" s="130"/>
      <c r="M7" s="127"/>
      <c r="N7" s="127">
        <v>6.26</v>
      </c>
      <c r="O7" s="131">
        <v>1</v>
      </c>
    </row>
    <row r="8" spans="1:15" ht="24" customHeight="1" x14ac:dyDescent="0.6">
      <c r="A8" s="31">
        <v>2</v>
      </c>
      <c r="B8" s="2" t="s">
        <v>29</v>
      </c>
      <c r="C8" s="10" t="s">
        <v>126</v>
      </c>
      <c r="D8" s="2">
        <v>15</v>
      </c>
      <c r="E8" s="2">
        <v>4129</v>
      </c>
      <c r="F8" s="206" t="s">
        <v>52</v>
      </c>
      <c r="G8" s="132" t="s">
        <v>212</v>
      </c>
      <c r="H8" s="132">
        <v>10.09</v>
      </c>
      <c r="I8" s="127">
        <f t="shared" si="0"/>
        <v>10.09</v>
      </c>
      <c r="J8" s="133">
        <v>2</v>
      </c>
      <c r="K8" s="129">
        <v>9.1300000000000008</v>
      </c>
      <c r="L8" s="136"/>
      <c r="M8" s="132"/>
      <c r="N8" s="132">
        <v>10.62</v>
      </c>
      <c r="O8" s="134">
        <v>2</v>
      </c>
    </row>
    <row r="9" spans="1:15" ht="27" x14ac:dyDescent="0.6">
      <c r="A9" s="31">
        <v>3</v>
      </c>
      <c r="B9" s="73" t="s">
        <v>30</v>
      </c>
      <c r="C9" s="74" t="s">
        <v>133</v>
      </c>
      <c r="D9" s="2">
        <v>15</v>
      </c>
      <c r="E9" s="2">
        <v>4130</v>
      </c>
      <c r="F9" s="79" t="s">
        <v>34</v>
      </c>
      <c r="G9" s="127" t="s">
        <v>212</v>
      </c>
      <c r="H9" s="127">
        <v>12.48</v>
      </c>
      <c r="I9" s="127">
        <f t="shared" si="0"/>
        <v>12.48</v>
      </c>
      <c r="J9" s="133">
        <v>3</v>
      </c>
      <c r="K9" s="129">
        <v>14.76</v>
      </c>
      <c r="L9" s="136"/>
      <c r="M9" s="132">
        <v>10.79</v>
      </c>
      <c r="N9" s="132"/>
      <c r="O9" s="134">
        <v>3</v>
      </c>
    </row>
    <row r="10" spans="1:15" ht="27.75" thickBot="1" x14ac:dyDescent="0.65">
      <c r="A10" s="223">
        <v>4</v>
      </c>
      <c r="B10" s="224" t="s">
        <v>30</v>
      </c>
      <c r="C10" s="238" t="s">
        <v>94</v>
      </c>
      <c r="D10" s="239">
        <v>15</v>
      </c>
      <c r="E10" s="240">
        <v>4127</v>
      </c>
      <c r="F10" s="241" t="s">
        <v>52</v>
      </c>
      <c r="G10" s="228">
        <v>14.78</v>
      </c>
      <c r="H10" s="228">
        <v>13.76</v>
      </c>
      <c r="I10" s="229">
        <f t="shared" si="0"/>
        <v>13.76</v>
      </c>
      <c r="J10" s="230">
        <v>4</v>
      </c>
      <c r="K10" s="231">
        <v>15.78</v>
      </c>
      <c r="L10" s="232"/>
      <c r="M10" s="228">
        <v>12.12</v>
      </c>
      <c r="N10" s="228"/>
      <c r="O10" s="233"/>
    </row>
    <row r="11" spans="1:15" ht="27.75" thickTop="1" x14ac:dyDescent="0.6">
      <c r="A11" s="217">
        <v>5</v>
      </c>
      <c r="B11" s="235" t="s">
        <v>30</v>
      </c>
      <c r="C11" s="236" t="s">
        <v>47</v>
      </c>
      <c r="D11" s="237">
        <v>15</v>
      </c>
      <c r="E11" s="235">
        <v>4107</v>
      </c>
      <c r="F11" s="221" t="s">
        <v>104</v>
      </c>
      <c r="G11" s="222">
        <v>14.51</v>
      </c>
      <c r="H11" s="222">
        <v>16.27</v>
      </c>
      <c r="I11" s="127">
        <f t="shared" si="0"/>
        <v>14.51</v>
      </c>
      <c r="J11" s="128">
        <v>5</v>
      </c>
      <c r="K11" s="129"/>
      <c r="L11" s="130"/>
      <c r="M11" s="127"/>
      <c r="N11" s="127"/>
      <c r="O11" s="131"/>
    </row>
    <row r="12" spans="1:15" ht="27" x14ac:dyDescent="0.6">
      <c r="A12" s="31">
        <v>6</v>
      </c>
      <c r="B12" s="22" t="s">
        <v>30</v>
      </c>
      <c r="C12" s="205" t="s">
        <v>51</v>
      </c>
      <c r="D12" s="2">
        <v>14</v>
      </c>
      <c r="E12" s="22">
        <v>4121</v>
      </c>
      <c r="F12" s="204" t="s">
        <v>52</v>
      </c>
      <c r="G12" s="135">
        <v>18.87</v>
      </c>
      <c r="H12" s="135">
        <v>18.11</v>
      </c>
      <c r="I12" s="127">
        <f t="shared" si="0"/>
        <v>18.11</v>
      </c>
      <c r="J12" s="133">
        <v>6</v>
      </c>
      <c r="K12" s="129"/>
      <c r="L12" s="136"/>
      <c r="M12" s="132"/>
      <c r="N12" s="132"/>
      <c r="O12" s="134"/>
    </row>
    <row r="15" spans="1:15" ht="21.75" x14ac:dyDescent="0.2">
      <c r="B15" s="253" t="s">
        <v>203</v>
      </c>
      <c r="C15" s="256"/>
    </row>
    <row r="16" spans="1:15" ht="21.75" x14ac:dyDescent="0.2">
      <c r="B16" s="254" t="s">
        <v>204</v>
      </c>
      <c r="C16" s="255">
        <v>42594.52847222222</v>
      </c>
    </row>
  </sheetData>
  <autoFilter ref="A6:O6">
    <sortState ref="A7:O12">
      <sortCondition ref="J6"/>
    </sortState>
  </autoFilter>
  <mergeCells count="4">
    <mergeCell ref="A1:F1"/>
    <mergeCell ref="A2:F2"/>
    <mergeCell ref="A3:F3"/>
    <mergeCell ref="A4:F4"/>
  </mergeCells>
  <dataValidations count="2">
    <dataValidation type="list" allowBlank="1" showInputMessage="1" showErrorMessage="1" sqref="B12">
      <formula1>$U$1:$U$4</formula1>
    </dataValidation>
    <dataValidation type="list" allowBlank="1" showInputMessage="1" showErrorMessage="1" sqref="B7:B11">
      <formula1>$P$1:$P$4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"/>
  <sheetViews>
    <sheetView workbookViewId="0">
      <selection sqref="A1:O1"/>
    </sheetView>
  </sheetViews>
  <sheetFormatPr defaultColWidth="8.59765625" defaultRowHeight="18.75" x14ac:dyDescent="0.2"/>
  <cols>
    <col min="1" max="1" width="4.3984375" style="15" bestFit="1" customWidth="1"/>
    <col min="2" max="2" width="7" style="15" bestFit="1" customWidth="1"/>
    <col min="3" max="3" width="12.3984375" style="15" bestFit="1" customWidth="1"/>
    <col min="4" max="4" width="4.09765625" style="15" customWidth="1"/>
    <col min="5" max="5" width="3.8984375" style="15" customWidth="1"/>
    <col min="6" max="6" width="15.19921875" style="15" bestFit="1" customWidth="1"/>
    <col min="7" max="8" width="8.59765625" style="15" customWidth="1"/>
    <col min="9" max="9" width="5.796875" style="15" customWidth="1"/>
    <col min="10" max="10" width="9.59765625" style="15" customWidth="1"/>
    <col min="11" max="12" width="5.69921875" style="15" hidden="1" customWidth="1"/>
    <col min="13" max="13" width="6.69921875" style="15" hidden="1" customWidth="1"/>
    <col min="14" max="14" width="6.19921875" style="15" customWidth="1"/>
    <col min="15" max="15" width="6.296875" style="15" customWidth="1"/>
    <col min="16" max="16384" width="8.59765625" style="15"/>
  </cols>
  <sheetData>
    <row r="1" spans="1:15" ht="24" x14ac:dyDescent="0.55000000000000004">
      <c r="A1" s="271" t="s">
        <v>14</v>
      </c>
      <c r="B1" s="272"/>
      <c r="C1" s="272"/>
      <c r="D1" s="272"/>
      <c r="E1" s="272"/>
      <c r="F1" s="272"/>
    </row>
    <row r="2" spans="1:15" ht="24" x14ac:dyDescent="0.55000000000000004">
      <c r="A2" s="271" t="s">
        <v>15</v>
      </c>
      <c r="B2" s="272"/>
      <c r="C2" s="272"/>
      <c r="D2" s="272"/>
      <c r="E2" s="272"/>
      <c r="F2" s="272"/>
    </row>
    <row r="3" spans="1:15" ht="24" x14ac:dyDescent="0.55000000000000004">
      <c r="A3" s="271" t="s">
        <v>169</v>
      </c>
      <c r="B3" s="272"/>
      <c r="C3" s="272"/>
      <c r="D3" s="272"/>
      <c r="E3" s="272"/>
      <c r="F3" s="272"/>
    </row>
    <row r="4" spans="1:15" ht="24" x14ac:dyDescent="0.55000000000000004">
      <c r="A4" s="272" t="s">
        <v>164</v>
      </c>
      <c r="B4" s="272"/>
      <c r="C4" s="272"/>
      <c r="D4" s="272"/>
      <c r="E4" s="272"/>
      <c r="F4" s="272"/>
    </row>
    <row r="6" spans="1:15" ht="48" x14ac:dyDescent="0.2">
      <c r="A6" s="17" t="s">
        <v>0</v>
      </c>
      <c r="B6" s="7" t="s">
        <v>39</v>
      </c>
      <c r="C6" s="7" t="s">
        <v>1</v>
      </c>
      <c r="D6" s="7" t="s">
        <v>3</v>
      </c>
      <c r="E6" s="7" t="s">
        <v>40</v>
      </c>
      <c r="F6" s="7" t="s">
        <v>12</v>
      </c>
      <c r="G6" s="137" t="s">
        <v>193</v>
      </c>
      <c r="H6" s="137" t="s">
        <v>194</v>
      </c>
      <c r="I6" s="122" t="s">
        <v>195</v>
      </c>
      <c r="J6" s="122" t="s">
        <v>196</v>
      </c>
      <c r="K6" s="123" t="s">
        <v>197</v>
      </c>
      <c r="L6" s="123" t="s">
        <v>198</v>
      </c>
      <c r="M6" s="124" t="s">
        <v>199</v>
      </c>
      <c r="N6" s="125" t="s">
        <v>200</v>
      </c>
      <c r="O6" s="126" t="s">
        <v>201</v>
      </c>
    </row>
    <row r="7" spans="1:15" ht="24" customHeight="1" x14ac:dyDescent="0.6">
      <c r="A7" s="29">
        <v>1</v>
      </c>
      <c r="B7" s="2" t="s">
        <v>32</v>
      </c>
      <c r="C7" s="10" t="s">
        <v>106</v>
      </c>
      <c r="D7" s="2">
        <v>14</v>
      </c>
      <c r="E7" s="188">
        <v>4211</v>
      </c>
      <c r="F7" s="6" t="s">
        <v>107</v>
      </c>
      <c r="G7" s="127">
        <v>11.87</v>
      </c>
      <c r="H7" s="127">
        <v>11.98</v>
      </c>
      <c r="I7" s="127">
        <f>MIN(G7,H7)</f>
        <v>11.87</v>
      </c>
      <c r="J7" s="128">
        <v>1</v>
      </c>
      <c r="K7" s="129"/>
      <c r="L7" s="130"/>
      <c r="M7" s="127"/>
      <c r="N7" s="127">
        <v>11.22</v>
      </c>
      <c r="O7" s="131">
        <v>1</v>
      </c>
    </row>
    <row r="8" spans="1:15" ht="24" customHeight="1" x14ac:dyDescent="0.6">
      <c r="A8" s="31">
        <v>2</v>
      </c>
      <c r="B8" s="2" t="s">
        <v>32</v>
      </c>
      <c r="C8" s="3" t="s">
        <v>49</v>
      </c>
      <c r="D8" s="2">
        <v>14</v>
      </c>
      <c r="E8" s="188">
        <v>4210</v>
      </c>
      <c r="F8" s="6" t="s">
        <v>104</v>
      </c>
      <c r="G8" s="132">
        <v>19.39</v>
      </c>
      <c r="H8" s="132">
        <v>18.55</v>
      </c>
      <c r="I8" s="127">
        <f>MIN(G8,H8)</f>
        <v>18.55</v>
      </c>
      <c r="J8" s="133">
        <v>2</v>
      </c>
      <c r="K8" s="129"/>
      <c r="L8" s="136"/>
      <c r="M8" s="132"/>
      <c r="N8" s="132">
        <v>15.78</v>
      </c>
      <c r="O8" s="134">
        <v>2</v>
      </c>
    </row>
    <row r="10" spans="1:15" ht="21.75" x14ac:dyDescent="0.2">
      <c r="B10" s="253" t="s">
        <v>203</v>
      </c>
      <c r="C10" s="256"/>
    </row>
    <row r="11" spans="1:15" ht="21.75" x14ac:dyDescent="0.2">
      <c r="B11" s="254" t="s">
        <v>204</v>
      </c>
      <c r="C11" s="255">
        <v>42594.52847222222</v>
      </c>
    </row>
  </sheetData>
  <autoFilter ref="A6:O6">
    <sortState ref="A7:O8">
      <sortCondition ref="J6"/>
    </sortState>
  </autoFilter>
  <mergeCells count="4">
    <mergeCell ref="A1:F1"/>
    <mergeCell ref="A2:F2"/>
    <mergeCell ref="A3:F3"/>
    <mergeCell ref="A4:F4"/>
  </mergeCells>
  <phoneticPr fontId="7" type="noConversion"/>
  <dataValidations count="1">
    <dataValidation type="list" allowBlank="1" showInputMessage="1" showErrorMessage="1" sqref="B7:B8">
      <formula1>$O$1:$O$4</formula1>
    </dataValidation>
  </dataValidations>
  <printOptions horizontalCentered="1"/>
  <pageMargins left="0" right="0" top="0.5" bottom="0" header="0" footer="0"/>
  <pageSetup paperSize="9" scale="95" orientation="landscape" r:id="rId1"/>
  <headerFooter>
    <oddHeader>&amp;RPage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2</vt:i4>
      </vt:variant>
    </vt:vector>
  </HeadingPairs>
  <TitlesOfParts>
    <vt:vector size="16" baseType="lpstr">
      <vt:lpstr>All</vt:lpstr>
      <vt:lpstr>Open Male</vt:lpstr>
      <vt:lpstr>Open Female</vt:lpstr>
      <vt:lpstr>Junior Male</vt:lpstr>
      <vt:lpstr>Junior Female</vt:lpstr>
      <vt:lpstr>Youth A Male</vt:lpstr>
      <vt:lpstr>Youth A Female </vt:lpstr>
      <vt:lpstr>Youth B Male</vt:lpstr>
      <vt:lpstr>Youth B Female</vt:lpstr>
      <vt:lpstr>Youth C Male</vt:lpstr>
      <vt:lpstr>Youth C Female</vt:lpstr>
      <vt:lpstr>Youth D Male</vt:lpstr>
      <vt:lpstr>Youth D Female</vt:lpstr>
      <vt:lpstr>Speed Chart Men</vt:lpstr>
      <vt:lpstr>All!Print_Titles</vt:lpstr>
      <vt:lpstr>'Youth D Female'!Print_Titles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Sa-Nga KMITL</dc:creator>
  <cp:lastModifiedBy>Windows User</cp:lastModifiedBy>
  <cp:lastPrinted>2016-08-12T09:09:21Z</cp:lastPrinted>
  <dcterms:created xsi:type="dcterms:W3CDTF">2015-09-22T03:29:15Z</dcterms:created>
  <dcterms:modified xsi:type="dcterms:W3CDTF">2016-09-06T02:45:45Z</dcterms:modified>
</cp:coreProperties>
</file>